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Documents\Research-papers-published\2002-Tibr-Phobia\analysis\"/>
    </mc:Choice>
  </mc:AlternateContent>
  <xr:revisionPtr revIDLastSave="0" documentId="13_ncr:1_{32FC9B45-6BA1-463B-81AD-A83AB50AB614}" xr6:coauthVersionLast="45" xr6:coauthVersionMax="45" xr10:uidLastSave="{00000000-0000-0000-0000-000000000000}"/>
  <bookViews>
    <workbookView xWindow="960" yWindow="1755" windowWidth="16155" windowHeight="12300" tabRatio="781" activeTab="4" xr2:uid="{00000000-000D-0000-FFFF-FFFF00000000}"/>
  </bookViews>
  <sheets>
    <sheet name="Info" sheetId="1" r:id="rId1"/>
    <sheet name="codetable" sheetId="8" r:id="rId2"/>
    <sheet name="innovativeness" sheetId="9" r:id="rId3"/>
    <sheet name="Translation" sheetId="5" r:id="rId4"/>
    <sheet name="variable_labels" sheetId="2" r:id="rId5"/>
    <sheet name="value_labels" sheetId="3" r:id="rId6"/>
    <sheet name="SPSS-Syntax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9" l="1"/>
  <c r="J23" i="9"/>
  <c r="H32" i="9"/>
  <c r="J32" i="9"/>
  <c r="H53" i="9"/>
  <c r="J53" i="9"/>
  <c r="H20" i="9"/>
  <c r="J20" i="9"/>
  <c r="H36" i="9"/>
  <c r="J36" i="9"/>
  <c r="H41" i="9"/>
  <c r="J41" i="9"/>
  <c r="H37" i="9"/>
  <c r="J37" i="9"/>
  <c r="H28" i="9"/>
  <c r="J28" i="9"/>
  <c r="H29" i="9"/>
  <c r="J29" i="9"/>
  <c r="H30" i="9"/>
  <c r="J30" i="9"/>
  <c r="H56" i="9"/>
  <c r="J56" i="9"/>
  <c r="H22" i="9"/>
  <c r="J22" i="9"/>
  <c r="H33" i="9"/>
  <c r="J33" i="9"/>
  <c r="H34" i="9"/>
  <c r="J34" i="9"/>
  <c r="H35" i="9"/>
  <c r="J35" i="9"/>
  <c r="H44" i="9"/>
  <c r="J44" i="9"/>
  <c r="H45" i="9"/>
  <c r="J45" i="9"/>
  <c r="H38" i="9"/>
  <c r="J38" i="9"/>
  <c r="H27" i="9"/>
  <c r="J27" i="9"/>
  <c r="H40" i="9"/>
  <c r="J40" i="9"/>
  <c r="H49" i="9"/>
  <c r="J49" i="9"/>
  <c r="H42" i="9"/>
  <c r="J42" i="9"/>
  <c r="H21" i="9"/>
  <c r="J21" i="9"/>
  <c r="H25" i="9"/>
  <c r="J25" i="9"/>
  <c r="H48" i="9"/>
  <c r="J48" i="9"/>
  <c r="H46" i="9"/>
  <c r="J46" i="9"/>
  <c r="H47" i="9"/>
  <c r="J47" i="9"/>
  <c r="H54" i="9"/>
  <c r="J54" i="9"/>
  <c r="H59" i="9"/>
  <c r="J59" i="9"/>
  <c r="H50" i="9"/>
  <c r="J50" i="9"/>
  <c r="H51" i="9"/>
  <c r="J51" i="9"/>
  <c r="H52" i="9"/>
  <c r="J52" i="9"/>
  <c r="H39" i="9"/>
  <c r="J39" i="9"/>
  <c r="H63" i="9"/>
  <c r="J63" i="9"/>
  <c r="H55" i="9"/>
  <c r="J55" i="9"/>
  <c r="H58" i="9"/>
  <c r="J58" i="9"/>
  <c r="H57" i="9"/>
  <c r="J57" i="9"/>
  <c r="H26" i="9"/>
  <c r="J26" i="9"/>
  <c r="H43" i="9"/>
  <c r="J43" i="9"/>
  <c r="H60" i="9"/>
  <c r="J60" i="9"/>
  <c r="H31" i="9"/>
  <c r="J31" i="9"/>
  <c r="H62" i="9"/>
  <c r="J62" i="9"/>
  <c r="H61" i="9"/>
  <c r="J61" i="9"/>
  <c r="H24" i="9"/>
  <c r="J24" i="9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25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2" i="4"/>
  <c r="G116" i="4"/>
  <c r="G117" i="4"/>
  <c r="G118" i="4"/>
  <c r="G113" i="4"/>
  <c r="G114" i="4"/>
  <c r="G115" i="4"/>
  <c r="G110" i="4"/>
  <c r="G111" i="4"/>
  <c r="G11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2" i="4"/>
  <c r="A2" i="4"/>
  <c r="A3" i="4"/>
  <c r="D3" i="4"/>
  <c r="E3" i="4"/>
  <c r="A4" i="4"/>
  <c r="A5" i="4"/>
  <c r="F5" i="4"/>
  <c r="A6" i="4"/>
  <c r="F6" i="4"/>
  <c r="A7" i="4"/>
  <c r="D7" i="4"/>
  <c r="E7" i="4"/>
  <c r="A8" i="4"/>
  <c r="F8" i="4"/>
  <c r="A9" i="4"/>
  <c r="F9" i="4"/>
  <c r="E9" i="4"/>
  <c r="A10" i="4"/>
  <c r="A11" i="4"/>
  <c r="E11" i="4"/>
  <c r="A12" i="4"/>
  <c r="F12" i="4"/>
  <c r="A13" i="4"/>
  <c r="A14" i="4"/>
  <c r="A15" i="4"/>
  <c r="F15" i="4"/>
  <c r="E15" i="4"/>
  <c r="A16" i="4"/>
  <c r="F16" i="4"/>
  <c r="A17" i="4"/>
  <c r="F17" i="4"/>
  <c r="D17" i="4"/>
  <c r="A18" i="4"/>
  <c r="A19" i="4"/>
  <c r="D19" i="4"/>
  <c r="E19" i="4"/>
  <c r="A20" i="4"/>
  <c r="A21" i="4"/>
  <c r="A22" i="4"/>
  <c r="F22" i="4"/>
  <c r="A23" i="4"/>
  <c r="E23" i="4"/>
  <c r="A24" i="4"/>
  <c r="D24" i="4"/>
  <c r="F24" i="4"/>
  <c r="A25" i="4"/>
  <c r="E25" i="4"/>
  <c r="F25" i="4"/>
  <c r="A26" i="4"/>
  <c r="A27" i="4"/>
  <c r="E27" i="4"/>
  <c r="A28" i="4"/>
  <c r="A29" i="4"/>
  <c r="D29" i="4"/>
  <c r="A30" i="4"/>
  <c r="F30" i="4"/>
  <c r="A31" i="4"/>
  <c r="D31" i="4"/>
  <c r="E31" i="4"/>
  <c r="A32" i="4"/>
  <c r="F32" i="4"/>
  <c r="A33" i="4"/>
  <c r="F33" i="4"/>
  <c r="E33" i="4"/>
  <c r="A34" i="4"/>
  <c r="A35" i="4"/>
  <c r="D35" i="4"/>
  <c r="E35" i="4"/>
  <c r="A36" i="4"/>
  <c r="A37" i="4"/>
  <c r="A38" i="4"/>
  <c r="A39" i="4"/>
  <c r="A40" i="4"/>
  <c r="F40" i="4"/>
  <c r="A41" i="4"/>
  <c r="F41" i="4"/>
  <c r="A42" i="4"/>
  <c r="F42" i="4"/>
  <c r="A43" i="4"/>
  <c r="F43" i="4"/>
  <c r="A44" i="4"/>
  <c r="F44" i="4"/>
  <c r="A45" i="4"/>
  <c r="A46" i="4"/>
  <c r="F46" i="4"/>
  <c r="A47" i="4"/>
  <c r="A48" i="4"/>
  <c r="D48" i="4"/>
  <c r="F48" i="4"/>
  <c r="A49" i="4"/>
  <c r="D49" i="4"/>
  <c r="F49" i="4"/>
  <c r="A50" i="4"/>
  <c r="A51" i="4"/>
  <c r="E51" i="4"/>
  <c r="F51" i="4"/>
  <c r="A52" i="4"/>
  <c r="F52" i="4"/>
  <c r="A53" i="4"/>
  <c r="A54" i="4"/>
  <c r="F54" i="4"/>
  <c r="A55" i="4"/>
  <c r="F55" i="4"/>
  <c r="A56" i="4"/>
  <c r="A57" i="4"/>
  <c r="F57" i="4"/>
  <c r="A58" i="4"/>
  <c r="A59" i="4"/>
  <c r="F59" i="4"/>
  <c r="A60" i="4"/>
  <c r="E60" i="4"/>
  <c r="A61" i="4"/>
  <c r="F61" i="4"/>
  <c r="A62" i="4"/>
  <c r="F62" i="4"/>
  <c r="A63" i="4"/>
  <c r="A64" i="4"/>
  <c r="E64" i="4"/>
  <c r="F64" i="4"/>
  <c r="A65" i="4"/>
  <c r="E65" i="4"/>
  <c r="F65" i="4"/>
  <c r="A66" i="4"/>
  <c r="A67" i="4"/>
  <c r="F67" i="4"/>
  <c r="A68" i="4"/>
  <c r="A69" i="4"/>
  <c r="A70" i="4"/>
  <c r="F70" i="4"/>
  <c r="A71" i="4"/>
  <c r="A72" i="4"/>
  <c r="F72" i="4"/>
  <c r="A73" i="4"/>
  <c r="A74" i="4"/>
  <c r="F74" i="4"/>
  <c r="A75" i="4"/>
  <c r="F75" i="4"/>
  <c r="A76" i="4"/>
  <c r="F76" i="4"/>
  <c r="A77" i="4"/>
  <c r="F77" i="4"/>
  <c r="A78" i="4"/>
  <c r="F78" i="4"/>
  <c r="A79" i="4"/>
  <c r="F79" i="4"/>
  <c r="A80" i="4"/>
  <c r="F80" i="4"/>
  <c r="A81" i="4"/>
  <c r="D81" i="4"/>
  <c r="A82" i="4"/>
  <c r="F82" i="4"/>
  <c r="A83" i="4"/>
  <c r="A84" i="4"/>
  <c r="F84" i="4"/>
  <c r="A85" i="4"/>
  <c r="F85" i="4"/>
  <c r="A86" i="4"/>
  <c r="F86" i="4"/>
  <c r="A87" i="4"/>
  <c r="F87" i="4"/>
  <c r="A88" i="4"/>
  <c r="F88" i="4"/>
  <c r="A89" i="4"/>
  <c r="E89" i="4"/>
  <c r="F89" i="4"/>
  <c r="A90" i="4"/>
  <c r="A91" i="4"/>
  <c r="F91" i="4"/>
  <c r="A92" i="4"/>
  <c r="A93" i="4"/>
  <c r="F93" i="4"/>
  <c r="A94" i="4"/>
  <c r="F94" i="4"/>
  <c r="A95" i="4"/>
  <c r="F95" i="4"/>
  <c r="A96" i="4"/>
  <c r="A97" i="4"/>
  <c r="E97" i="4"/>
  <c r="F97" i="4"/>
  <c r="A98" i="4"/>
  <c r="A99" i="4"/>
  <c r="F99" i="4"/>
  <c r="A100" i="4"/>
  <c r="E100" i="4"/>
  <c r="A101" i="4"/>
  <c r="F101" i="4"/>
  <c r="A102" i="4"/>
  <c r="F102" i="4"/>
  <c r="A103" i="4"/>
  <c r="F103" i="4"/>
  <c r="A104" i="4"/>
  <c r="A105" i="4"/>
  <c r="F105" i="4"/>
  <c r="A106" i="4"/>
  <c r="E106" i="4"/>
  <c r="A107" i="4"/>
  <c r="F107" i="4"/>
  <c r="A108" i="4"/>
  <c r="A109" i="4"/>
  <c r="F2" i="4"/>
  <c r="E6" i="4"/>
  <c r="E22" i="4"/>
  <c r="E26" i="4"/>
  <c r="E30" i="4"/>
  <c r="E34" i="4"/>
  <c r="E41" i="4"/>
  <c r="E42" i="4"/>
  <c r="E43" i="4"/>
  <c r="E49" i="4"/>
  <c r="E50" i="4"/>
  <c r="E53" i="4"/>
  <c r="E57" i="4"/>
  <c r="E59" i="4"/>
  <c r="E61" i="4"/>
  <c r="E67" i="4"/>
  <c r="E75" i="4"/>
  <c r="E78" i="4"/>
  <c r="E82" i="4"/>
  <c r="E83" i="4"/>
  <c r="E86" i="4"/>
  <c r="E91" i="4"/>
  <c r="E93" i="4"/>
  <c r="E94" i="4"/>
  <c r="E99" i="4"/>
  <c r="E105" i="4"/>
  <c r="E107" i="4"/>
  <c r="E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2" i="4"/>
  <c r="A110" i="4"/>
  <c r="B110" i="4"/>
  <c r="A111" i="4"/>
  <c r="B111" i="4"/>
  <c r="A112" i="4"/>
  <c r="B112" i="4"/>
  <c r="A113" i="4"/>
  <c r="B113" i="4"/>
  <c r="I3" i="2"/>
  <c r="I4" i="2"/>
  <c r="I5" i="2"/>
  <c r="I6" i="2"/>
  <c r="I7" i="2"/>
  <c r="I8" i="2"/>
  <c r="D8" i="4"/>
  <c r="I9" i="2"/>
  <c r="I10" i="2"/>
  <c r="I11" i="2"/>
  <c r="I12" i="2"/>
  <c r="D12" i="4"/>
  <c r="I13" i="2"/>
  <c r="I14" i="2"/>
  <c r="I15" i="2"/>
  <c r="D15" i="4"/>
  <c r="I16" i="2"/>
  <c r="D16" i="4"/>
  <c r="I17" i="2"/>
  <c r="I18" i="2"/>
  <c r="D18" i="4"/>
  <c r="I19" i="2"/>
  <c r="I20" i="2"/>
  <c r="D20" i="4"/>
  <c r="I21" i="2"/>
  <c r="I22" i="2"/>
  <c r="D22" i="4"/>
  <c r="I23" i="2"/>
  <c r="I24" i="2"/>
  <c r="I25" i="2"/>
  <c r="D25" i="4"/>
  <c r="I26" i="2"/>
  <c r="I27" i="2"/>
  <c r="D27" i="4"/>
  <c r="I28" i="2"/>
  <c r="I29" i="2"/>
  <c r="I30" i="2"/>
  <c r="D30" i="4"/>
  <c r="I31" i="2"/>
  <c r="I32" i="2"/>
  <c r="D32" i="4"/>
  <c r="I33" i="2"/>
  <c r="I34" i="2"/>
  <c r="I35" i="2"/>
  <c r="I36" i="2"/>
  <c r="I37" i="2"/>
  <c r="D37" i="4"/>
  <c r="I38" i="2"/>
  <c r="I39" i="2"/>
  <c r="I40" i="2"/>
  <c r="D40" i="4"/>
  <c r="I41" i="2"/>
  <c r="D41" i="4"/>
  <c r="I42" i="2"/>
  <c r="D42" i="4"/>
  <c r="I43" i="2"/>
  <c r="D43" i="4"/>
  <c r="I44" i="2"/>
  <c r="D44" i="4"/>
  <c r="I45" i="2"/>
  <c r="I46" i="2"/>
  <c r="D46" i="4"/>
  <c r="I47" i="2"/>
  <c r="D47" i="4"/>
  <c r="I48" i="2"/>
  <c r="I49" i="2"/>
  <c r="I50" i="2"/>
  <c r="I51" i="2"/>
  <c r="D51" i="4"/>
  <c r="I52" i="2"/>
  <c r="D52" i="4"/>
  <c r="I53" i="2"/>
  <c r="I54" i="2"/>
  <c r="D54" i="4"/>
  <c r="I55" i="2"/>
  <c r="I56" i="2"/>
  <c r="D56" i="4"/>
  <c r="I57" i="2"/>
  <c r="D57" i="4"/>
  <c r="I58" i="2"/>
  <c r="I59" i="2"/>
  <c r="D59" i="4"/>
  <c r="I60" i="2"/>
  <c r="I61" i="2"/>
  <c r="D61" i="4"/>
  <c r="I62" i="2"/>
  <c r="D62" i="4"/>
  <c r="I63" i="2"/>
  <c r="I64" i="2"/>
  <c r="D64" i="4"/>
  <c r="I65" i="2"/>
  <c r="D65" i="4"/>
  <c r="I66" i="2"/>
  <c r="D66" i="4"/>
  <c r="I67" i="2"/>
  <c r="D67" i="4"/>
  <c r="I68" i="2"/>
  <c r="I69" i="2"/>
  <c r="I70" i="2"/>
  <c r="D70" i="4"/>
  <c r="I71" i="2"/>
  <c r="I72" i="2"/>
  <c r="D72" i="4"/>
  <c r="I73" i="2"/>
  <c r="I74" i="2"/>
  <c r="I75" i="2"/>
  <c r="D75" i="4"/>
  <c r="I76" i="2"/>
  <c r="D76" i="4"/>
  <c r="I77" i="2"/>
  <c r="I78" i="2"/>
  <c r="D78" i="4"/>
  <c r="I79" i="2"/>
  <c r="I80" i="2"/>
  <c r="D80" i="4"/>
  <c r="I81" i="2"/>
  <c r="I82" i="2"/>
  <c r="D82" i="4"/>
  <c r="I83" i="2"/>
  <c r="I84" i="2"/>
  <c r="D84" i="4"/>
  <c r="I85" i="2"/>
  <c r="I86" i="2"/>
  <c r="D86" i="4"/>
  <c r="I87" i="2"/>
  <c r="I88" i="2"/>
  <c r="D88" i="4"/>
  <c r="I89" i="2"/>
  <c r="D89" i="4"/>
  <c r="I90" i="2"/>
  <c r="I91" i="2"/>
  <c r="D91" i="4"/>
  <c r="I92" i="2"/>
  <c r="I93" i="2"/>
  <c r="D93" i="4"/>
  <c r="I94" i="2"/>
  <c r="I95" i="2"/>
  <c r="I96" i="2"/>
  <c r="I97" i="2"/>
  <c r="D97" i="4"/>
  <c r="I98" i="2"/>
  <c r="I99" i="2"/>
  <c r="D99" i="4"/>
  <c r="I100" i="2"/>
  <c r="D100" i="4"/>
  <c r="I101" i="2"/>
  <c r="D101" i="4"/>
  <c r="I102" i="2"/>
  <c r="I103" i="2"/>
  <c r="I104" i="2"/>
  <c r="I105" i="2"/>
  <c r="D105" i="4"/>
  <c r="I106" i="2"/>
  <c r="I107" i="2"/>
  <c r="D107" i="4"/>
  <c r="I108" i="2"/>
  <c r="I109" i="2"/>
  <c r="I2" i="2"/>
  <c r="D2" i="4"/>
  <c r="E3" i="3"/>
  <c r="E4" i="3"/>
  <c r="E5" i="3"/>
  <c r="E6" i="3"/>
  <c r="E7" i="3"/>
  <c r="E8" i="3"/>
  <c r="E9" i="3"/>
  <c r="E10" i="3"/>
  <c r="G10" i="3"/>
  <c r="E11" i="3"/>
  <c r="E12" i="3"/>
  <c r="E13" i="3"/>
  <c r="E14" i="3"/>
  <c r="E15" i="3"/>
  <c r="E16" i="3"/>
  <c r="E17" i="3"/>
  <c r="E18" i="3"/>
  <c r="G18" i="3"/>
  <c r="E19" i="3"/>
  <c r="E20" i="3"/>
  <c r="G20" i="3"/>
  <c r="E21" i="3"/>
  <c r="G21" i="3"/>
  <c r="E22" i="3"/>
  <c r="E23" i="3"/>
  <c r="E24" i="3"/>
  <c r="G24" i="3"/>
  <c r="E25" i="3"/>
  <c r="E26" i="3"/>
  <c r="G26" i="3"/>
  <c r="E27" i="3"/>
  <c r="E28" i="3"/>
  <c r="G28" i="3"/>
  <c r="E29" i="3"/>
  <c r="E30" i="3"/>
  <c r="E31" i="3"/>
  <c r="G31" i="3"/>
  <c r="E32" i="3"/>
  <c r="G32" i="3"/>
  <c r="E33" i="3"/>
  <c r="E34" i="3"/>
  <c r="G34" i="3"/>
  <c r="E35" i="3"/>
  <c r="E36" i="3"/>
  <c r="E37" i="3"/>
  <c r="E38" i="3"/>
  <c r="G38" i="3"/>
  <c r="E39" i="3"/>
  <c r="E40" i="3"/>
  <c r="E41" i="3"/>
  <c r="E42" i="3"/>
  <c r="G42" i="3"/>
  <c r="E43" i="3"/>
  <c r="E44" i="3"/>
  <c r="E45" i="3"/>
  <c r="G45" i="3"/>
  <c r="E46" i="3"/>
  <c r="E47" i="3"/>
  <c r="E48" i="3"/>
  <c r="G48" i="3"/>
  <c r="E49" i="3"/>
  <c r="E50" i="3"/>
  <c r="E51" i="3"/>
  <c r="G51" i="3"/>
  <c r="E52" i="3"/>
  <c r="E53" i="3"/>
  <c r="G53" i="3"/>
  <c r="E54" i="3"/>
  <c r="E55" i="3"/>
  <c r="E56" i="3"/>
  <c r="E57" i="3"/>
  <c r="E58" i="3"/>
  <c r="E2" i="3"/>
  <c r="F3" i="3"/>
  <c r="G3" i="3"/>
  <c r="F4" i="3"/>
  <c r="G4" i="3"/>
  <c r="F5" i="3"/>
  <c r="G5" i="3"/>
  <c r="F6" i="3"/>
  <c r="G6" i="3"/>
  <c r="F7" i="3"/>
  <c r="F8" i="3"/>
  <c r="F9" i="3"/>
  <c r="G9" i="3"/>
  <c r="F10" i="3"/>
  <c r="F11" i="3"/>
  <c r="G11" i="3"/>
  <c r="F12" i="3"/>
  <c r="G12" i="3"/>
  <c r="F13" i="3"/>
  <c r="G13" i="3"/>
  <c r="F14" i="3"/>
  <c r="F15" i="3"/>
  <c r="F16" i="3"/>
  <c r="G16" i="3"/>
  <c r="F17" i="3"/>
  <c r="F18" i="3"/>
  <c r="F19" i="3"/>
  <c r="G19" i="3"/>
  <c r="F20" i="3"/>
  <c r="F21" i="3"/>
  <c r="F22" i="3"/>
  <c r="G22" i="3"/>
  <c r="F23" i="3"/>
  <c r="F24" i="3"/>
  <c r="F25" i="3"/>
  <c r="G25" i="3"/>
  <c r="F26" i="3"/>
  <c r="F27" i="3"/>
  <c r="G27" i="3"/>
  <c r="F28" i="3"/>
  <c r="F29" i="3"/>
  <c r="G29" i="3"/>
  <c r="F30" i="3"/>
  <c r="F31" i="3"/>
  <c r="F32" i="3"/>
  <c r="F33" i="3"/>
  <c r="G33" i="3"/>
  <c r="F34" i="3"/>
  <c r="F35" i="3"/>
  <c r="G35" i="3"/>
  <c r="F36" i="3"/>
  <c r="G36" i="3"/>
  <c r="F37" i="3"/>
  <c r="G37" i="3"/>
  <c r="F38" i="3"/>
  <c r="F39" i="3"/>
  <c r="F40" i="3"/>
  <c r="F41" i="3"/>
  <c r="G41" i="3"/>
  <c r="F42" i="3"/>
  <c r="F43" i="3"/>
  <c r="G43" i="3"/>
  <c r="F44" i="3"/>
  <c r="G44" i="3"/>
  <c r="F45" i="3"/>
  <c r="F46" i="3"/>
  <c r="G46" i="3"/>
  <c r="F47" i="3"/>
  <c r="F48" i="3"/>
  <c r="F49" i="3"/>
  <c r="G49" i="3"/>
  <c r="F50" i="3"/>
  <c r="F51" i="3"/>
  <c r="F52" i="3"/>
  <c r="G52" i="3"/>
  <c r="F53" i="3"/>
  <c r="F54" i="3"/>
  <c r="G54" i="3"/>
  <c r="F55" i="3"/>
  <c r="G55" i="3"/>
  <c r="F56" i="3"/>
  <c r="F57" i="3"/>
  <c r="G57" i="3"/>
  <c r="F58" i="3"/>
  <c r="G58" i="3"/>
  <c r="F2" i="3"/>
  <c r="G2" i="3"/>
  <c r="G2" i="2"/>
  <c r="G3" i="2"/>
  <c r="G4" i="2"/>
  <c r="G5" i="2"/>
  <c r="G6" i="2"/>
  <c r="G7" i="2"/>
  <c r="G8" i="2"/>
  <c r="G9" i="2"/>
  <c r="G10" i="2"/>
  <c r="G11" i="2"/>
  <c r="G99" i="2"/>
  <c r="G100" i="2"/>
  <c r="G101" i="2"/>
  <c r="G102" i="2"/>
  <c r="G103" i="2"/>
  <c r="G104" i="2"/>
  <c r="G105" i="2"/>
  <c r="G106" i="2"/>
  <c r="G107" i="2"/>
  <c r="G108" i="2"/>
  <c r="G10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E108" i="4"/>
  <c r="E104" i="4"/>
  <c r="E88" i="4"/>
  <c r="E84" i="4"/>
  <c r="E80" i="4"/>
  <c r="E76" i="4"/>
  <c r="E72" i="4"/>
  <c r="E68" i="4"/>
  <c r="E52" i="4"/>
  <c r="E48" i="4"/>
  <c r="E44" i="4"/>
  <c r="E40" i="4"/>
  <c r="E24" i="4"/>
  <c r="E8" i="4"/>
  <c r="F35" i="4"/>
  <c r="F27" i="4"/>
  <c r="F19" i="4"/>
  <c r="F11" i="4"/>
  <c r="F3" i="4"/>
  <c r="E103" i="4"/>
  <c r="E71" i="4"/>
  <c r="E12" i="4"/>
  <c r="E32" i="4"/>
  <c r="E16" i="4"/>
  <c r="F39" i="4"/>
  <c r="F31" i="4"/>
  <c r="F23" i="4"/>
  <c r="F7" i="4"/>
  <c r="F100" i="4"/>
  <c r="E45" i="4"/>
  <c r="F45" i="4"/>
  <c r="D45" i="4"/>
  <c r="F13" i="4"/>
  <c r="E13" i="4"/>
  <c r="D13" i="4"/>
  <c r="F10" i="4"/>
  <c r="E10" i="4"/>
  <c r="F4" i="4"/>
  <c r="E4" i="4"/>
  <c r="D4" i="4"/>
  <c r="F98" i="4"/>
  <c r="D98" i="4"/>
  <c r="E98" i="4"/>
  <c r="F66" i="4"/>
  <c r="E66" i="4"/>
  <c r="D60" i="4"/>
  <c r="F34" i="4"/>
  <c r="D34" i="4"/>
  <c r="E87" i="4"/>
  <c r="D87" i="4"/>
  <c r="G15" i="3"/>
  <c r="F109" i="4"/>
  <c r="E109" i="4"/>
  <c r="D109" i="4"/>
  <c r="F68" i="4"/>
  <c r="D68" i="4"/>
  <c r="G56" i="3"/>
  <c r="G40" i="3"/>
  <c r="G8" i="3"/>
  <c r="D74" i="4"/>
  <c r="D69" i="4"/>
  <c r="D10" i="4"/>
  <c r="D5" i="4"/>
  <c r="E101" i="4"/>
  <c r="E74" i="4"/>
  <c r="F53" i="4"/>
  <c r="D53" i="4"/>
  <c r="F21" i="4"/>
  <c r="D21" i="4"/>
  <c r="E21" i="4"/>
  <c r="F18" i="4"/>
  <c r="E18" i="4"/>
  <c r="F92" i="4"/>
  <c r="D92" i="4"/>
  <c r="F37" i="4"/>
  <c r="E37" i="4"/>
  <c r="F28" i="4"/>
  <c r="D28" i="4"/>
  <c r="E28" i="4"/>
  <c r="D23" i="4"/>
  <c r="G47" i="3"/>
  <c r="F36" i="4"/>
  <c r="D36" i="4"/>
  <c r="E55" i="4"/>
  <c r="E95" i="4"/>
  <c r="E92" i="4"/>
  <c r="D55" i="4"/>
  <c r="G39" i="3"/>
  <c r="G23" i="3"/>
  <c r="G7" i="3"/>
  <c r="E36" i="4"/>
  <c r="E5" i="4"/>
  <c r="F90" i="4"/>
  <c r="E90" i="4"/>
  <c r="D90" i="4"/>
  <c r="E79" i="4"/>
  <c r="D79" i="4"/>
  <c r="F58" i="4"/>
  <c r="E58" i="4"/>
  <c r="D58" i="4"/>
  <c r="F26" i="4"/>
  <c r="D26" i="4"/>
  <c r="F20" i="4"/>
  <c r="E20" i="4"/>
  <c r="F38" i="4"/>
  <c r="E38" i="4"/>
  <c r="D102" i="4"/>
  <c r="D38" i="4"/>
  <c r="D6" i="4"/>
  <c r="E102" i="4"/>
  <c r="E70" i="4"/>
  <c r="E62" i="4"/>
  <c r="E54" i="4"/>
  <c r="E46" i="4"/>
  <c r="F60" i="4"/>
  <c r="D94" i="4"/>
  <c r="F108" i="4"/>
  <c r="D108" i="4"/>
  <c r="D103" i="4"/>
  <c r="F71" i="4"/>
  <c r="D71" i="4"/>
  <c r="F56" i="4"/>
  <c r="E56" i="4"/>
  <c r="F106" i="4"/>
  <c r="D106" i="4"/>
  <c r="E63" i="4"/>
  <c r="F63" i="4"/>
  <c r="D85" i="4"/>
  <c r="E77" i="4"/>
  <c r="G50" i="3"/>
  <c r="G30" i="3"/>
  <c r="D95" i="4"/>
  <c r="F73" i="4"/>
  <c r="D73" i="4"/>
  <c r="E73" i="4"/>
  <c r="F50" i="4"/>
  <c r="D50" i="4"/>
  <c r="F14" i="4"/>
  <c r="E14" i="4"/>
  <c r="D14" i="4"/>
  <c r="D11" i="4"/>
  <c r="G17" i="3"/>
  <c r="F96" i="4"/>
  <c r="D96" i="4"/>
  <c r="E96" i="4"/>
  <c r="F69" i="4"/>
  <c r="E69" i="4"/>
  <c r="E85" i="4"/>
  <c r="D77" i="4"/>
  <c r="E29" i="4"/>
  <c r="D63" i="4"/>
  <c r="F29" i="4"/>
  <c r="G14" i="3"/>
  <c r="F104" i="4"/>
  <c r="D104" i="4"/>
  <c r="F83" i="4"/>
  <c r="D83" i="4"/>
  <c r="F81" i="4"/>
  <c r="E81" i="4"/>
  <c r="E47" i="4"/>
  <c r="F47" i="4"/>
  <c r="D39" i="4"/>
  <c r="E39" i="4"/>
  <c r="D33" i="4"/>
  <c r="D9" i="4"/>
  <c r="E17" i="4"/>
</calcChain>
</file>

<file path=xl/sharedStrings.xml><?xml version="1.0" encoding="utf-8"?>
<sst xmlns="http://schemas.openxmlformats.org/spreadsheetml/2006/main" count="1822" uniqueCount="1006">
  <si>
    <t>I dont trust ATMs with my money</t>
  </si>
  <si>
    <t>I find ATMs instructions confusing</t>
  </si>
  <si>
    <t>As long as a product works well, I dont really care how it works</t>
  </si>
  <si>
    <t>I always follow manufacturers warnings regarding how to use a product</t>
  </si>
  <si>
    <t>If I cant figure out how something works, I would rather tinker with it than as</t>
  </si>
  <si>
    <t>Its always impossible to improve upon a project by adding new features</t>
  </si>
  <si>
    <t>When I try to do projects on my own, Im afraid I will make a worse mess of them</t>
  </si>
  <si>
    <t>I always follow manufacturers warnings against removing the backplates on produ</t>
  </si>
  <si>
    <t>I am uncomfortable working on projects different from types I am accustomed to</t>
  </si>
  <si>
    <t>I find very little instruction is needed to use a product similar to one I am alr</t>
  </si>
  <si>
    <t>I am afraid to buy a product I dont know how to use</t>
  </si>
  <si>
    <t xml:space="preserve">When I build something, I can often make do with things I ve already got around </t>
  </si>
  <si>
    <t>Even if I do not have the right tool for the job, I can usually improvise</t>
  </si>
  <si>
    <t>A products value is directly related to the ways that it can be used</t>
  </si>
  <si>
    <t>ATM-TECHNOPHOBIA</t>
  </si>
  <si>
    <t>Umfrage zur Nutzung von Bankomatkarten</t>
  </si>
  <si>
    <t>variable-US</t>
  </si>
  <si>
    <t>variable-new</t>
  </si>
  <si>
    <t xml:space="preserve"> varlabel-AT</t>
  </si>
  <si>
    <t>variable label</t>
  </si>
  <si>
    <t>length</t>
  </si>
  <si>
    <t>decplaces</t>
  </si>
  <si>
    <t>formats</t>
  </si>
  <si>
    <t>missing</t>
  </si>
  <si>
    <t>ATMCARD1</t>
  </si>
  <si>
    <t>ATMYN</t>
  </si>
  <si>
    <t xml:space="preserve">Haben Sie eine BK? </t>
  </si>
  <si>
    <t>have atm card</t>
  </si>
  <si>
    <t>CARDNO2</t>
  </si>
  <si>
    <t>ATMNO</t>
  </si>
  <si>
    <t>Anzahl verschiedener BK</t>
  </si>
  <si>
    <t>how many atm cards</t>
  </si>
  <si>
    <t>ATMUSE2A</t>
  </si>
  <si>
    <t>ATMNUTZ</t>
  </si>
  <si>
    <t>Wie oft nutzen Sie BK?</t>
  </si>
  <si>
    <t>how often use atm</t>
  </si>
  <si>
    <t>ATMTIME3</t>
  </si>
  <si>
    <t>ATMSEIT</t>
  </si>
  <si>
    <t>Benutzung BK seit</t>
  </si>
  <si>
    <t>how long using atm (months)</t>
  </si>
  <si>
    <t>CKWD4A</t>
  </si>
  <si>
    <t>ZWECK1</t>
  </si>
  <si>
    <t>Zweck der Nutzung: Barabhebung vom Konto</t>
  </si>
  <si>
    <t>SAVWD4B</t>
  </si>
  <si>
    <t>ZWECK2</t>
  </si>
  <si>
    <t>Zweck der Nutzung: Bezahlung von Einkäufen</t>
  </si>
  <si>
    <t>CKDEP4C</t>
  </si>
  <si>
    <t>BARABH</t>
  </si>
  <si>
    <t>Haeufigkeit der Barabhebung bei Bank</t>
  </si>
  <si>
    <t>SAVDEP4D</t>
  </si>
  <si>
    <t>OTHER4E</t>
  </si>
  <si>
    <t>DRIVE5</t>
  </si>
  <si>
    <t>how often use drive-thru atm</t>
  </si>
  <si>
    <t>DRCASH6A</t>
  </si>
  <si>
    <t>DRSAV6B</t>
  </si>
  <si>
    <t>DRCHDP6C</t>
  </si>
  <si>
    <t>DRSVDP6D</t>
  </si>
  <si>
    <t>DRCKS6E</t>
  </si>
  <si>
    <t>DROTHE6F</t>
  </si>
  <si>
    <t>INFREQ7</t>
  </si>
  <si>
    <t>How often go inside bank</t>
  </si>
  <si>
    <t>INCKWD8A</t>
  </si>
  <si>
    <t>INSVWD8B</t>
  </si>
  <si>
    <t>INCKDP8C</t>
  </si>
  <si>
    <t>INSVDP8D</t>
  </si>
  <si>
    <t>INCASH8E</t>
  </si>
  <si>
    <t>INOTHE8F</t>
  </si>
  <si>
    <t>ANXIETY9</t>
  </si>
  <si>
    <t>V07</t>
  </si>
  <si>
    <t>Irgendwie aengstliches Gefuehl, wenn ich auf einen Bankomaten zugehe.</t>
  </si>
  <si>
    <t>I feel some anxiety when I approach an ATM.</t>
  </si>
  <si>
    <t>PEOPLE10</t>
  </si>
  <si>
    <t>V08</t>
  </si>
  <si>
    <t>Lieber bei Bankangelegenheiten von Leuten bedient zu werden, als Bankomat.</t>
  </si>
  <si>
    <t>I prefer to have people handle my bank activities than to use an ATM.</t>
  </si>
  <si>
    <t>ATMFUN11</t>
  </si>
  <si>
    <t>V09</t>
  </si>
  <si>
    <t>Es macht Spaß, Bankomaten zu verwenden.</t>
  </si>
  <si>
    <t>ATMs are fun to use.</t>
  </si>
  <si>
    <t>COMFOR12</t>
  </si>
  <si>
    <t>V10</t>
  </si>
  <si>
    <t>Ich fühle mich wohl, wenn ich Bankomaten benutze</t>
  </si>
  <si>
    <t>I feel comfortable when using ATMs.</t>
  </si>
  <si>
    <t>LEARN13</t>
  </si>
  <si>
    <t>V11</t>
  </si>
  <si>
    <t>Ich möchte mehr über die Bedienung von Bankomaten lernen.</t>
  </si>
  <si>
    <t>I want to learn more about using ATMs.</t>
  </si>
  <si>
    <t>DONTGO14</t>
  </si>
  <si>
    <t>*</t>
  </si>
  <si>
    <t>I don’t go to the bank after lobby and drive-thru teller hours.</t>
  </si>
  <si>
    <t>MISTAK15</t>
  </si>
  <si>
    <t>V12</t>
  </si>
  <si>
    <t>Ich fürchte mich davor Fehler zu machen, wenn ich Bankomaten benutze.</t>
  </si>
  <si>
    <t>I worry about making mistakes when using ATMs.</t>
  </si>
  <si>
    <t>TIMECO16</t>
  </si>
  <si>
    <t>V13</t>
  </si>
  <si>
    <t>Die Benutzung von Bankomaten ist zeitraubend.</t>
  </si>
  <si>
    <t>Using ATMs is time-consuming.</t>
  </si>
  <si>
    <t>AGITAT17</t>
  </si>
  <si>
    <t>V14</t>
  </si>
  <si>
    <t>Bankomaten regen mich auf.</t>
  </si>
  <si>
    <t>ATMs agitate me.</t>
  </si>
  <si>
    <t>LONG18</t>
  </si>
  <si>
    <t>V15</t>
  </si>
  <si>
    <t>Ich brauche sehr lange dafür Bargeldtransaktionen zu beenden, wenn ich einen Bankomaten verwende.</t>
  </si>
  <si>
    <t>It takes me a long time to complete bank transactions when using an ATM.</t>
  </si>
  <si>
    <t>BETTER19</t>
  </si>
  <si>
    <t>V16</t>
  </si>
  <si>
    <t>Ich denke, die meisten Leute können einen Bankomaten besser bedienen als ich.</t>
  </si>
  <si>
    <t>I think most people know how to use ATMs better than I.</t>
  </si>
  <si>
    <t>RESENT20</t>
  </si>
  <si>
    <t>V17</t>
  </si>
  <si>
    <t>Ich bin dagegen, daß Bankomaten unser alltägliches Leben so bestimmen.</t>
  </si>
  <si>
    <t>I resent that ATMs are becoming so prevalent in our daily lives.</t>
  </si>
  <si>
    <t>CONDUC21</t>
  </si>
  <si>
    <t>V18</t>
  </si>
  <si>
    <t>Ich kann meine Bargeldtransaktionen auch ohne Benutzung von Bankomatkarten durchführen</t>
  </si>
  <si>
    <t>I can conduct my bank transactions without using an ATM.</t>
  </si>
  <si>
    <t>REFUSE22</t>
  </si>
  <si>
    <t>V19</t>
  </si>
  <si>
    <t>Ich weigere mich, Bankomaten zu benützen.</t>
  </si>
  <si>
    <t>I refuse to use ATMs.</t>
  </si>
  <si>
    <t>EASY23</t>
  </si>
  <si>
    <t>V20</t>
  </si>
  <si>
    <t>Man lernt schnell und einfach einen Bankomaten zu bedienen.</t>
  </si>
  <si>
    <t>It is easy to learn how to use ATMs.</t>
  </si>
  <si>
    <t>FRUSTR24</t>
  </si>
  <si>
    <t>V21</t>
  </si>
  <si>
    <t>Ich fühle mich frustriert, wenn ich einen Bankomaten benutze.</t>
  </si>
  <si>
    <t>I feel frustrated when I use an ATM.</t>
  </si>
  <si>
    <t>INADEQ25</t>
  </si>
  <si>
    <t>V22</t>
  </si>
  <si>
    <t>Ich glaube, daß meine Fähigkeiten nicht ausreichen, einen Bankomaten zu bedienen.</t>
  </si>
  <si>
    <t>I feel inadequate about my ability to use ATMs.</t>
  </si>
  <si>
    <t>NERVOU26</t>
  </si>
  <si>
    <t>V23</t>
  </si>
  <si>
    <t>Wenn ich an Bankomaten denke, werde ich nervös</t>
  </si>
  <si>
    <t>Thinking about ATMs makes me nervous.</t>
  </si>
  <si>
    <t>TRUST27</t>
  </si>
  <si>
    <t>V24</t>
  </si>
  <si>
    <t>Ich habe kein Vertrauen zu Bankomaten, was meine Geldangelegenheiten betrifft.</t>
  </si>
  <si>
    <t>I don’t trust ATMs with my money.</t>
  </si>
  <si>
    <t>COMPLI28</t>
  </si>
  <si>
    <t>V25</t>
  </si>
  <si>
    <t>Bankomaten machen alles nur komplizierter.</t>
  </si>
  <si>
    <t>ATMs make things too complicated.</t>
  </si>
  <si>
    <t>INTIMI29</t>
  </si>
  <si>
    <t>V26</t>
  </si>
  <si>
    <t>Bankomaten schüchtern mich ein.</t>
  </si>
  <si>
    <t>ATMs are intimidated.</t>
  </si>
  <si>
    <t>ADEPT30</t>
  </si>
  <si>
    <t>V27</t>
  </si>
  <si>
    <t>Ich würde mir wünschen, Bankomaten besser bedienen zu können.</t>
  </si>
  <si>
    <t>I wish I were more adept at using ATMs.</t>
  </si>
  <si>
    <t>EASIER31</t>
  </si>
  <si>
    <t>V28</t>
  </si>
  <si>
    <t>Bankomaten machen Banktransaktionen einfacher.</t>
  </si>
  <si>
    <t>ATMs make bank transactions easier.</t>
  </si>
  <si>
    <t>VERY32</t>
  </si>
  <si>
    <t>V29</t>
  </si>
  <si>
    <t>Bankomaten scheinen sehr kompliziert zu sein.</t>
  </si>
  <si>
    <t>ATMs seem very complicated.</t>
  </si>
  <si>
    <t>CONVEN33</t>
  </si>
  <si>
    <t>V30</t>
  </si>
  <si>
    <t>Ich finde es angenehm, daß Bankomaten so bequem sind.</t>
  </si>
  <si>
    <t>I like that ATMs are so convenient.</t>
  </si>
  <si>
    <t>CONFID34</t>
  </si>
  <si>
    <t>V31</t>
  </si>
  <si>
    <t>Ich habe mehr Vertrauen zu einem Bankangestellten als zu einem Bankomaten.</t>
  </si>
  <si>
    <t>I feel more confident dealing with a human teller than an ATM.</t>
  </si>
  <si>
    <t>MACHIN35</t>
  </si>
  <si>
    <t>V32</t>
  </si>
  <si>
    <t>Die Geldangelegenheiten von Menschen sollten nicht von Maschinen erledigt werden.</t>
  </si>
  <si>
    <t>Machines should not handle people’s money transactions.</t>
  </si>
  <si>
    <t>CONFUS36</t>
  </si>
  <si>
    <t>V33</t>
  </si>
  <si>
    <t>Ich finde die Bedienungshinweise bei Bankomaten verwirrend.</t>
  </si>
  <si>
    <t>I find ATMs’ instructions confusing.</t>
  </si>
  <si>
    <t>FEAR37</t>
  </si>
  <si>
    <t>V34</t>
  </si>
  <si>
    <t>Ich habe keine Angst vor Bankomaten.</t>
  </si>
  <si>
    <t>I have no fear of ATMs.</t>
  </si>
  <si>
    <t>TEACH39</t>
  </si>
  <si>
    <t>V35</t>
  </si>
  <si>
    <t>Ich traue mir zu, jemandem anderen zu erklären, wie man einen Bankomaten bedient.</t>
  </si>
  <si>
    <t>I feel confident that I could teach someone how to use an ATM.</t>
  </si>
  <si>
    <t>WORKS1Z</t>
  </si>
  <si>
    <t>Z1WORKS</t>
  </si>
  <si>
    <t>V36</t>
  </si>
  <si>
    <t>Es interessiert mich nicht, wie ein Produkt funktioniert, solange es nur funktioniert.</t>
  </si>
  <si>
    <t>As long as a product works well, I don’t really care how it works.</t>
  </si>
  <si>
    <t>BUY2Z</t>
  </si>
  <si>
    <t>Z2BUY</t>
  </si>
  <si>
    <t>V37</t>
  </si>
  <si>
    <t>Ich kaufe Kleidungsstücke oft in Gebraucht-warenläden (second hand) ein.</t>
  </si>
  <si>
    <t>I often buy clothing at second hand stores.</t>
  </si>
  <si>
    <t>FIX3Z</t>
  </si>
  <si>
    <t>Z3FIX</t>
  </si>
  <si>
    <t>V38</t>
  </si>
  <si>
    <t>Bevor ich etwas in Reparatur gebe, versuche ich es zuerst selbst zu reparieren.</t>
  </si>
  <si>
    <t>I would rather fix something myself than take it to someone to fix.</t>
  </si>
  <si>
    <t>CREAT4Z</t>
  </si>
  <si>
    <t>Z4CREAT</t>
  </si>
  <si>
    <t>V39</t>
  </si>
  <si>
    <t>Wenn ich Produkte verwende, bin ich dabei sehr kreativ.</t>
  </si>
  <si>
    <t>I am very creative when using products.</t>
  </si>
  <si>
    <t>HOW5Z</t>
  </si>
  <si>
    <t>Z5HOW</t>
  </si>
  <si>
    <t>V40</t>
  </si>
  <si>
    <t>Genauso wichtig, ein funktionierendes Produkt zu haben, wie zu wissen, wie es funktioniert.</t>
  </si>
  <si>
    <t>Knowing how a product works offers almost as much pleasure as knowing that the p</t>
  </si>
  <si>
    <t>GIFTS6Z</t>
  </si>
  <si>
    <t>Z6GIFTS</t>
  </si>
  <si>
    <t>V41</t>
  </si>
  <si>
    <t>Ich mache Geschenke oft selbst, statt sie zu kaufen.</t>
  </si>
  <si>
    <t>I often make gifts instead of buying them.</t>
  </si>
  <si>
    <t>USE7Z</t>
  </si>
  <si>
    <t>Z7USE</t>
  </si>
  <si>
    <t>V42</t>
  </si>
  <si>
    <t>Ich nütze die Produkte intensiver als die meisten Leute.</t>
  </si>
  <si>
    <t>I use products in more ways than most people.</t>
  </si>
  <si>
    <t>WARNIN8Z</t>
  </si>
  <si>
    <t>Z8WARNIN</t>
  </si>
  <si>
    <t>V43</t>
  </si>
  <si>
    <t>Bevor ich ein Produkt verwende, befolge ich immer zuerst die Sicherheitshinweise des Herstellers.</t>
  </si>
  <si>
    <t>I always follow manufacturer’s warnings regarding how to use a product.</t>
  </si>
  <si>
    <t>TINKER9Z</t>
  </si>
  <si>
    <t>Z9TINKER</t>
  </si>
  <si>
    <t>V44</t>
  </si>
  <si>
    <t>Wenn nicht heraufindbar wie Produkt wirklich funktioniert, eher probieren als um Hilfe bitten.</t>
  </si>
  <si>
    <t>APART10Z</t>
  </si>
  <si>
    <t>Z10APART</t>
  </si>
  <si>
    <t>V45</t>
  </si>
  <si>
    <t>Ich zerlege Geräte nie, weil ich weiß, daß ich sie nicht mehr zusammenbauen kann.</t>
  </si>
  <si>
    <t>I never take anything apart because I know I’ll never be able to put it back tog</t>
  </si>
  <si>
    <t>HOUSE11Z</t>
  </si>
  <si>
    <t>Z11HOUSE</t>
  </si>
  <si>
    <t>V46</t>
  </si>
  <si>
    <t>Ich repariere Kleinigkeiten im Haus gerne selbst.</t>
  </si>
  <si>
    <t>I like to fix things around the house.</t>
  </si>
  <si>
    <t>IMPOS12Z</t>
  </si>
  <si>
    <t>Z12IMPOS</t>
  </si>
  <si>
    <t>V47</t>
  </si>
  <si>
    <t>Es ist unmöglich, ein Produkt dadurch zu verbessern, daß man neue Eigenschaften hinzufügt.</t>
  </si>
  <si>
    <t>It’s always impossible to improve upon a project by adding new features.</t>
  </si>
  <si>
    <t>TICK13Z</t>
  </si>
  <si>
    <t>Z13TICK</t>
  </si>
  <si>
    <t>V48</t>
  </si>
  <si>
    <t>Ich bin weniger daran interessiert, wie ein Produkt aussieht, als daran, wie es funktioniert.</t>
  </si>
  <si>
    <t>I am less interested in the appearance of an item than in what makes it tick.</t>
  </si>
  <si>
    <t>MESS14Z</t>
  </si>
  <si>
    <t>Z14MESS</t>
  </si>
  <si>
    <t>V49</t>
  </si>
  <si>
    <t>Wenn ich etwas zu reparieren versuche, dann mache ich es dadurch nur schlimmer.</t>
  </si>
  <si>
    <t>BACKP15Z</t>
  </si>
  <si>
    <t>Z15BACKP</t>
  </si>
  <si>
    <t>V50</t>
  </si>
  <si>
    <t>Ich befolge immer die Warnhinweise des Herstellers (z.B. die Geräte nicht zu öffnen).</t>
  </si>
  <si>
    <t>WELL16Z</t>
  </si>
  <si>
    <t>Z16WELL</t>
  </si>
  <si>
    <t>V51</t>
  </si>
  <si>
    <t>Auch wenn ich Reparaturen ohne genaue Anleitung durchführe, kommt immer etwas Vernünftiges heraus.</t>
  </si>
  <si>
    <t>When I try to do projects on my own, without exact directions, they usually work</t>
  </si>
  <si>
    <t>CURIO17Z</t>
  </si>
  <si>
    <t>Z17CURIO</t>
  </si>
  <si>
    <t>V52</t>
  </si>
  <si>
    <t>Neugier ist eine charakteristische Eigenschaft für einen starken Geist.</t>
  </si>
  <si>
    <t>Curiosity is one of the permanent and certain characteristics of a vigorous inte</t>
  </si>
  <si>
    <t>BUILD18Z</t>
  </si>
  <si>
    <t>Z18BUILD</t>
  </si>
  <si>
    <t>V53</t>
  </si>
  <si>
    <t>Ich bin mit Leib und Seele Heimwerker.</t>
  </si>
  <si>
    <t>I like to build things for my home.</t>
  </si>
  <si>
    <t>UNCOM19Z</t>
  </si>
  <si>
    <t>Z19UNCOM</t>
  </si>
  <si>
    <t>V54</t>
  </si>
  <si>
    <t>Ich fühle mich nicht wohl, wenn ich etwas reparieren muß, worin ich noch keine Erfahrungen habe.</t>
  </si>
  <si>
    <t>I’m uncomfortable working on projects different from types I’m accustomed to.</t>
  </si>
  <si>
    <t>THROW20Z</t>
  </si>
  <si>
    <t>Z20THROW</t>
  </si>
  <si>
    <t>V55</t>
  </si>
  <si>
    <t>Ich werfe keine Dinge weg, die ich irgendwann einmal brauchen könnte.</t>
  </si>
  <si>
    <t>I never throw something away that I might use later.</t>
  </si>
  <si>
    <t>ASSEM21Z</t>
  </si>
  <si>
    <t>Z21ASSEM</t>
  </si>
  <si>
    <t>V56</t>
  </si>
  <si>
    <t>Wahl zwischen zusammengebautem und Produkt in Einzelteilen, nehme ich eher das fertige.</t>
  </si>
  <si>
    <t>If a product comes in an unassembled and an unassembled form, I always buy the a</t>
  </si>
  <si>
    <t>THING22Z</t>
  </si>
  <si>
    <t>Z22THING</t>
  </si>
  <si>
    <t>V57</t>
  </si>
  <si>
    <t>Ich will unbedingt wissen, wie Produkte funktionieren.</t>
  </si>
  <si>
    <t>I am very curious about how things work.</t>
  </si>
  <si>
    <t>CLOTH23Z</t>
  </si>
  <si>
    <t>Z23CLOTH</t>
  </si>
  <si>
    <t>V58</t>
  </si>
  <si>
    <t>Ich mag es, Kleidungsstücke oder Möbel für mich und meine Familie zu machen.</t>
  </si>
  <si>
    <t>I like to make clothing or furniture for myself and my family.</t>
  </si>
  <si>
    <t>RECIP24Z</t>
  </si>
  <si>
    <t>Z24RECIP</t>
  </si>
  <si>
    <t>V59</t>
  </si>
  <si>
    <t>Ich kaufe oft Zutaten für ein bestimmtes Rezept und vewende sie dann doch für ein anderes Gericht.</t>
  </si>
  <si>
    <t>I often buy a food item for a particular recipe but end up using it for somethin</t>
  </si>
  <si>
    <t>INSTR25Z</t>
  </si>
  <si>
    <t>Z25INSTR</t>
  </si>
  <si>
    <t>V60</t>
  </si>
  <si>
    <t>Kaum Bedienungshinweise für Produkt notwendig, das einem anderen ähnlich ist.</t>
  </si>
  <si>
    <t>AFRAI26Z</t>
  </si>
  <si>
    <t>Z26AFRAI</t>
  </si>
  <si>
    <t>V61</t>
  </si>
  <si>
    <t>Ich kaufe ungern Produkte, von denen ich nicht weiß, wie ich sie bedienen soll.</t>
  </si>
  <si>
    <t>I’m afraid to buy a product I don’t know how to use.</t>
  </si>
  <si>
    <t>GARAG27Z</t>
  </si>
  <si>
    <t>Z27GARAG</t>
  </si>
  <si>
    <t>V62</t>
  </si>
  <si>
    <t>Verschiedene Produkte (z.B. Möbel) kaufe ich oft am Flohmarkt.</t>
  </si>
  <si>
    <t>I often buy items such as furniture at garage sales.</t>
  </si>
  <si>
    <t>BROKE28Z</t>
  </si>
  <si>
    <t>Z28BROKE</t>
  </si>
  <si>
    <t>V63</t>
  </si>
  <si>
    <t>Ich hebe kaputte Haushaltsgeräte auf, weil ich sie vielleicht später einmal repariere.</t>
  </si>
  <si>
    <t>I save broken appliances because I might fix them someday.</t>
  </si>
  <si>
    <t>ALREA29Z</t>
  </si>
  <si>
    <t>Z29ALREA</t>
  </si>
  <si>
    <t>V64</t>
  </si>
  <si>
    <t>Für Reparaturen ist es besser, zu Hause verfügbare Materialien zu verwenden, als neue zu kaufen.</t>
  </si>
  <si>
    <t>When building something, it is better to use things already around the house the</t>
  </si>
  <si>
    <t>IMPRO30Z</t>
  </si>
  <si>
    <t>Z30IMPRO</t>
  </si>
  <si>
    <t>V65</t>
  </si>
  <si>
    <t>Ich improvisiere gerne beim Kochen.</t>
  </si>
  <si>
    <t>I like to improvise when I cook.</t>
  </si>
  <si>
    <t>LEGGS31Z</t>
  </si>
  <si>
    <t>Z31LEGGS</t>
  </si>
  <si>
    <t>V66</t>
  </si>
  <si>
    <t>Produktverpackungen hebe ich für Wiederverwendung auf.</t>
  </si>
  <si>
    <t>GOT32Z</t>
  </si>
  <si>
    <t>Z32GOT</t>
  </si>
  <si>
    <t>V67</t>
  </si>
  <si>
    <t>Wenn ich etwas bastle, dann kann ich oft gut auf im Haus verfügbares Material zurückgreifen.</t>
  </si>
  <si>
    <t>TOOL33Z</t>
  </si>
  <si>
    <t>Z33TOOL</t>
  </si>
  <si>
    <t>V68</t>
  </si>
  <si>
    <t>Auch wenn nicht passendes Werkzeug vorhanden, Improvisation mögich</t>
  </si>
  <si>
    <t>Even if I don’t have the right tool for the job, I can usually improvise.</t>
  </si>
  <si>
    <t>CHILD34Z</t>
  </si>
  <si>
    <t>Z34CHILD</t>
  </si>
  <si>
    <t>V69</t>
  </si>
  <si>
    <t>Als Kind hatte ich großen Spaß daran, Dinge auseinanderzunehmen und sie wieder zusammenzubauen.</t>
  </si>
  <si>
    <t xml:space="preserve">As a child, I really enjoyed taking things apart and putting them back together </t>
  </si>
  <si>
    <t>PARTS35Z</t>
  </si>
  <si>
    <t>Z35PARTS</t>
  </si>
  <si>
    <t>V70</t>
  </si>
  <si>
    <t>Ich hebe kaputte Haushaltsgeräte auf, weil ich Teile davon vielleicht einmal gebrauchen könnte.</t>
  </si>
  <si>
    <t>I save broken appliances because I might be able to use the parts from them.</t>
  </si>
  <si>
    <t>ALTER36Z</t>
  </si>
  <si>
    <t>Z36ALTER</t>
  </si>
  <si>
    <t>V71</t>
  </si>
  <si>
    <t>Insgesamt besser, vorhandene Produkte für anderen Zweck zu verwenden, als Neuproduktkauf.</t>
  </si>
  <si>
    <t xml:space="preserve">In general, I would rather alter an old product to work in a new situation than </t>
  </si>
  <si>
    <t>SKILL37Z</t>
  </si>
  <si>
    <t>Z37SKILL</t>
  </si>
  <si>
    <t>V72</t>
  </si>
  <si>
    <t>Habe mir Handwerksfähigkeiten für Heimgebrauch angeeignet.</t>
  </si>
  <si>
    <t>CAPAC38Z</t>
  </si>
  <si>
    <t>Z38CAPAC</t>
  </si>
  <si>
    <t>V73</t>
  </si>
  <si>
    <t>Ich habe mit einem Produkt keine Freude, wenn ich seine Möglichkeiten nicht völlig ausschöpfen kann.</t>
  </si>
  <si>
    <t>I do not enjoy a product unless I can use it to its fullest capability.</t>
  </si>
  <si>
    <t>LIFE39Z</t>
  </si>
  <si>
    <t>Z39LIFE</t>
  </si>
  <si>
    <t>V74</t>
  </si>
  <si>
    <t>Wenn Produkt nicht mehr gebrauchbar, finde ich Möglichkeiten, Teile davon für andere Zwecke zu nutzen.</t>
  </si>
  <si>
    <t>After the useful life of a product, I can often think of ways to use the parts o</t>
  </si>
  <si>
    <t>WAYS40Z</t>
  </si>
  <si>
    <t>Z40WAYS</t>
  </si>
  <si>
    <t>V75</t>
  </si>
  <si>
    <t>Ich denke gerne darüber nach, wie ich alte Dinge für neue Zwecke im Haus verwerten kann.</t>
  </si>
  <si>
    <t>I enjoy thinking of new ways to use old things around the house.</t>
  </si>
  <si>
    <t>VALUE41Z</t>
  </si>
  <si>
    <t>Z41VALUE</t>
  </si>
  <si>
    <t>V76</t>
  </si>
  <si>
    <t>Der Wert eines Produktes hängt direkt damit zusammen, wieviele Anwendungs-möglichkeiten es hat.</t>
  </si>
  <si>
    <t>A product’s value is directly related to the ways that it can be used.</t>
  </si>
  <si>
    <t>BASIS42Z</t>
  </si>
  <si>
    <t>Z42BASIS</t>
  </si>
  <si>
    <t>V77</t>
  </si>
  <si>
    <t>Wenn Arbeit zu erledigen, fallen mir Möglichkeiten ein, wie etwas hinzufügbar.</t>
  </si>
  <si>
    <t xml:space="preserve">I enjoy expanding and adding onto projects that I’m involved in on a continuing </t>
  </si>
  <si>
    <t>TRACK43Z</t>
  </si>
  <si>
    <t>Z43TRACK</t>
  </si>
  <si>
    <t>V78</t>
  </si>
  <si>
    <t>Nach Neuproduktkauf beobachte ich Neuheiten.</t>
  </si>
  <si>
    <t>After purchase of  products such as a stereo or camera, I try to keep track of n</t>
  </si>
  <si>
    <t>ADAPT44Z</t>
  </si>
  <si>
    <t>Z44ADAPT</t>
  </si>
  <si>
    <t>V79</t>
  </si>
  <si>
    <t>Freude Anwendungsbereiche für Produkte zu finden, an welche Hersteller nicht gedacht.</t>
  </si>
  <si>
    <t>I take great pleasure in adapting products to new uses that the manufacturer nev</t>
  </si>
  <si>
    <t>COUNTR1Y</t>
  </si>
  <si>
    <t>country</t>
  </si>
  <si>
    <t>Of What Chountry Are You A Citizen</t>
  </si>
  <si>
    <t>BIRTH2Y</t>
  </si>
  <si>
    <t>Country Of Birth</t>
  </si>
  <si>
    <t>USRES3Y</t>
  </si>
  <si>
    <t>Years Of Residence In The Us</t>
  </si>
  <si>
    <t xml:space="preserve">AGE4Y   </t>
  </si>
  <si>
    <t>ALTER</t>
  </si>
  <si>
    <t>Alter</t>
  </si>
  <si>
    <t>Age Of Respondent</t>
  </si>
  <si>
    <t>WORKNO5Y</t>
  </si>
  <si>
    <t>Years Of Work Experience</t>
  </si>
  <si>
    <t>VCR6Y1</t>
  </si>
  <si>
    <t>P_VCR</t>
  </si>
  <si>
    <t>Regelm.Benutzung: VCR</t>
  </si>
  <si>
    <t>COMPU6Y2</t>
  </si>
  <si>
    <t>P_COMP</t>
  </si>
  <si>
    <t>Regelm.Benutzung: Computer</t>
  </si>
  <si>
    <t>CALC6Y3</t>
  </si>
  <si>
    <t>P_CALC</t>
  </si>
  <si>
    <t>Regelm.Benutzung: Taschenrechner</t>
  </si>
  <si>
    <t>WORD6Y4</t>
  </si>
  <si>
    <t>P_TEXT</t>
  </si>
  <si>
    <t>Regelm.Benutzung: Textverarbeitungsprogramm</t>
  </si>
  <si>
    <t>VIDEO6Y5</t>
  </si>
  <si>
    <t>P_VIDEO</t>
  </si>
  <si>
    <t>Regelm.Benutzung: Videospiel</t>
  </si>
  <si>
    <t>CD6Y6</t>
  </si>
  <si>
    <t>P_CD</t>
  </si>
  <si>
    <t>Regelm.Benutzung: CD-Player</t>
  </si>
  <si>
    <t>SEX</t>
  </si>
  <si>
    <t>Geschlecht</t>
  </si>
  <si>
    <t>FAMSTAND</t>
  </si>
  <si>
    <t>Familienstand</t>
  </si>
  <si>
    <t>STADTLAN</t>
  </si>
  <si>
    <t>Wohnort: Stadt oder Land</t>
  </si>
  <si>
    <t>BUNDLAND</t>
  </si>
  <si>
    <t>Bundesland</t>
  </si>
  <si>
    <t>HHERWNO</t>
  </si>
  <si>
    <t>Erwachsenenzahl im Haushalt</t>
  </si>
  <si>
    <t>HHKINDNO</t>
  </si>
  <si>
    <t>Kinderzahl im Haushalt</t>
  </si>
  <si>
    <t>AUSBILDG</t>
  </si>
  <si>
    <t>Abgeschlossene Schulstufe</t>
  </si>
  <si>
    <t>BERUF</t>
  </si>
  <si>
    <t>Berufsausuebung</t>
  </si>
  <si>
    <t>TAETIG</t>
  </si>
  <si>
    <t>Berufstaetig seit xx Jahren</t>
  </si>
  <si>
    <t>variable</t>
  </si>
  <si>
    <t>label</t>
  </si>
  <si>
    <t>value</t>
  </si>
  <si>
    <t>value label</t>
  </si>
  <si>
    <t>VALUE LABELS (1)</t>
  </si>
  <si>
    <t>VALUE LABELS (2)</t>
  </si>
  <si>
    <t>VALUE LABELS</t>
  </si>
  <si>
    <t xml:space="preserve">Wie oft nutzen Sie Ihre Bankomatkarte? </t>
  </si>
  <si>
    <t>Täglich</t>
  </si>
  <si>
    <t>4-6 x in der Woche</t>
  </si>
  <si>
    <t>2-3 x in der Woche</t>
  </si>
  <si>
    <t>1 x pro Woche</t>
  </si>
  <si>
    <t>2-3 x pro Monat</t>
  </si>
  <si>
    <t>1 x pro Monat</t>
  </si>
  <si>
    <t>kaum</t>
  </si>
  <si>
    <t>nie</t>
  </si>
  <si>
    <t>V07 to V79</t>
  </si>
  <si>
    <t>trifft stark zu</t>
  </si>
  <si>
    <t>trifft eher zu</t>
  </si>
  <si>
    <t>unentschieden</t>
  </si>
  <si>
    <t>trifft eher nicht zu</t>
  </si>
  <si>
    <t>trifft keinesfalls zu</t>
  </si>
  <si>
    <t>Mann</t>
  </si>
  <si>
    <t>Frau</t>
  </si>
  <si>
    <t>Wohnort Stadt oder Land</t>
  </si>
  <si>
    <t>Bundesland in Oesterreich</t>
  </si>
  <si>
    <t>Wien</t>
  </si>
  <si>
    <t>Niederoesterreich</t>
  </si>
  <si>
    <t>Burgenland</t>
  </si>
  <si>
    <t>Oberoesterreich</t>
  </si>
  <si>
    <t>Salzburg</t>
  </si>
  <si>
    <t>Kaernten</t>
  </si>
  <si>
    <t>Steiermark</t>
  </si>
  <si>
    <t>Tirol</t>
  </si>
  <si>
    <t>Vorarlberg</t>
  </si>
  <si>
    <t>Ausbildung</t>
  </si>
  <si>
    <t>Pflichtschule (Volks-, Hauptschule)</t>
  </si>
  <si>
    <t>Berufsbildende mittleren Schule (HASCH...)</t>
  </si>
  <si>
    <t>Berufsbildende höhere Schule (HTL, HAK)</t>
  </si>
  <si>
    <t>Lehrausbildung</t>
  </si>
  <si>
    <t>AHS</t>
  </si>
  <si>
    <t>Hochschule, Universitaet</t>
  </si>
  <si>
    <t>Sonstiges</t>
  </si>
  <si>
    <t>Beruf</t>
  </si>
  <si>
    <t>Selbständig / freier Beruf</t>
  </si>
  <si>
    <t>mittlere/r Angestellte/r od. Beamte/r</t>
  </si>
  <si>
    <t>Facharbeiter/in</t>
  </si>
  <si>
    <t>Student/in</t>
  </si>
  <si>
    <t>Schüler/in</t>
  </si>
  <si>
    <t>leitende/r Angestellte/r od. Beamte/r</t>
  </si>
  <si>
    <t>Angestellte/r od. Beamte/r</t>
  </si>
  <si>
    <t>sonstiger Arbeiter/in</t>
  </si>
  <si>
    <t>Präsenz-/Zivildiener</t>
  </si>
  <si>
    <t>Hausfrau/mann, nicht berufstätig</t>
  </si>
  <si>
    <t>Pensionist/in</t>
  </si>
  <si>
    <t>sonstiges</t>
  </si>
  <si>
    <t>LABEL</t>
  </si>
  <si>
    <t>LABELNEW</t>
  </si>
  <si>
    <t>RENAME VARIABLES</t>
  </si>
  <si>
    <t>FORMATS</t>
  </si>
  <si>
    <t>VARIABLE LABELS</t>
  </si>
  <si>
    <t>MISSING VALUES</t>
  </si>
  <si>
    <t>Translation of US-Questionnaire</t>
  </si>
  <si>
    <t>US-Variable labels</t>
  </si>
  <si>
    <t>Nr-US</t>
  </si>
  <si>
    <t>US-Item</t>
  </si>
  <si>
    <t>AT-Variable labels</t>
  </si>
  <si>
    <t>Nr-AT</t>
  </si>
  <si>
    <t>AT-Item</t>
  </si>
  <si>
    <t>9.</t>
  </si>
  <si>
    <t>v07</t>
  </si>
  <si>
    <t>7.</t>
  </si>
  <si>
    <t>Irgendwie fühle ich mich einfach ängstlich, wenn ich auf einen Bankomaten zugehe.</t>
  </si>
  <si>
    <t>10.</t>
  </si>
  <si>
    <t>v08</t>
  </si>
  <si>
    <t>8.</t>
  </si>
  <si>
    <t>Mir ist es lieber, wenn ich bei meinen Bankangelegenheiten von Leuten bedient werde, als daß ich einen Bankomaten benutze.</t>
  </si>
  <si>
    <t>11.</t>
  </si>
  <si>
    <t>v09</t>
  </si>
  <si>
    <t>12.</t>
  </si>
  <si>
    <t>v10</t>
  </si>
  <si>
    <t>13.</t>
  </si>
  <si>
    <t>v11</t>
  </si>
  <si>
    <t>14.</t>
  </si>
  <si>
    <t>-</t>
  </si>
  <si>
    <t>15.</t>
  </si>
  <si>
    <t>v12</t>
  </si>
  <si>
    <t>16.</t>
  </si>
  <si>
    <t>v13</t>
  </si>
  <si>
    <t>17.</t>
  </si>
  <si>
    <t>v14</t>
  </si>
  <si>
    <t>18.</t>
  </si>
  <si>
    <t>v15</t>
  </si>
  <si>
    <t>19.</t>
  </si>
  <si>
    <t>v16</t>
  </si>
  <si>
    <t>20.</t>
  </si>
  <si>
    <t>v17</t>
  </si>
  <si>
    <t>21.</t>
  </si>
  <si>
    <t>v18</t>
  </si>
  <si>
    <t>22.</t>
  </si>
  <si>
    <t>v19</t>
  </si>
  <si>
    <t>23.</t>
  </si>
  <si>
    <t>v20</t>
  </si>
  <si>
    <t>24.</t>
  </si>
  <si>
    <t>v21</t>
  </si>
  <si>
    <t>25.</t>
  </si>
  <si>
    <t>v22</t>
  </si>
  <si>
    <t>26.</t>
  </si>
  <si>
    <t>v23</t>
  </si>
  <si>
    <t>Wenn ich an Bankomaten denke, werde ich nervös.</t>
  </si>
  <si>
    <t>27.</t>
  </si>
  <si>
    <t>v24</t>
  </si>
  <si>
    <t>28.</t>
  </si>
  <si>
    <t>v25</t>
  </si>
  <si>
    <t>29.</t>
  </si>
  <si>
    <t>v26</t>
  </si>
  <si>
    <t>30.</t>
  </si>
  <si>
    <t>v27</t>
  </si>
  <si>
    <t>31.</t>
  </si>
  <si>
    <t>v28</t>
  </si>
  <si>
    <t>32.</t>
  </si>
  <si>
    <t>v29</t>
  </si>
  <si>
    <t>33.</t>
  </si>
  <si>
    <t>v30</t>
  </si>
  <si>
    <t>34.</t>
  </si>
  <si>
    <t>v31</t>
  </si>
  <si>
    <t>35.</t>
  </si>
  <si>
    <t>v32</t>
  </si>
  <si>
    <t>36.</t>
  </si>
  <si>
    <t>v33</t>
  </si>
  <si>
    <t>37.</t>
  </si>
  <si>
    <t>v34</t>
  </si>
  <si>
    <t>39.</t>
  </si>
  <si>
    <t>v35</t>
  </si>
  <si>
    <t>z1.</t>
  </si>
  <si>
    <t>v36</t>
  </si>
  <si>
    <t>z2.</t>
  </si>
  <si>
    <t>v37</t>
  </si>
  <si>
    <t>Ich kaufe Kleidungsstücke oft in Gebrauchtwarenläden (second hand) ein.</t>
  </si>
  <si>
    <t>z3.</t>
  </si>
  <si>
    <t>v38</t>
  </si>
  <si>
    <t>38.</t>
  </si>
  <si>
    <t>z4.</t>
  </si>
  <si>
    <t>v39</t>
  </si>
  <si>
    <t>z5.</t>
  </si>
  <si>
    <t>Knowing how a product works offers almost as much pleasure as knowing that the product works well.</t>
  </si>
  <si>
    <t>v40</t>
  </si>
  <si>
    <t>40.</t>
  </si>
  <si>
    <t>Es ist für mich genauso wichtig, ein funktionierendes Produkt zu haben, wie zu wissen, wie es funktioniert.</t>
  </si>
  <si>
    <t>z6.</t>
  </si>
  <si>
    <t>v41</t>
  </si>
  <si>
    <t>41.</t>
  </si>
  <si>
    <t>z7.</t>
  </si>
  <si>
    <t>v42</t>
  </si>
  <si>
    <t>42.</t>
  </si>
  <si>
    <t>z8.</t>
  </si>
  <si>
    <t>v43</t>
  </si>
  <si>
    <t>43.</t>
  </si>
  <si>
    <t>z9.</t>
  </si>
  <si>
    <t>If I can’t figure out how something works, I would rather tinker with it than ask for help.</t>
  </si>
  <si>
    <t>v44</t>
  </si>
  <si>
    <t>44.</t>
  </si>
  <si>
    <t>Wenn ich nicht herausfinden kann, wie ein Produkt wirklich funktioniert, dann probiere ich lieber herum, bevor ich jemanden bitte mir zu helfen.</t>
  </si>
  <si>
    <t>z10.</t>
  </si>
  <si>
    <t>I never take anything apart because I know I’ll never be able to put it back together again.</t>
  </si>
  <si>
    <t>v45</t>
  </si>
  <si>
    <t>45.</t>
  </si>
  <si>
    <t>z11.</t>
  </si>
  <si>
    <t>v46</t>
  </si>
  <si>
    <t>46.</t>
  </si>
  <si>
    <t>z12.</t>
  </si>
  <si>
    <t>v47</t>
  </si>
  <si>
    <t>47.</t>
  </si>
  <si>
    <t>z13.</t>
  </si>
  <si>
    <t>v48</t>
  </si>
  <si>
    <t>48.</t>
  </si>
  <si>
    <t>z14.</t>
  </si>
  <si>
    <t>When I try to do projects on my own, I’m afraid I will make a worse mess of them than if I had just left them alone.</t>
  </si>
  <si>
    <t>v49</t>
  </si>
  <si>
    <t>49.</t>
  </si>
  <si>
    <t>z15.</t>
  </si>
  <si>
    <t>I always follow manufacturer’s warnings against removing the backplates on products.</t>
  </si>
  <si>
    <t>v50</t>
  </si>
  <si>
    <t>50.</t>
  </si>
  <si>
    <t>z16.</t>
  </si>
  <si>
    <t>When I try to do projects on my own, without exact directions, they usually work out really well.</t>
  </si>
  <si>
    <t>v51</t>
  </si>
  <si>
    <t>51.</t>
  </si>
  <si>
    <t>z17.</t>
  </si>
  <si>
    <t>Curiosity is one of the permanent and certain characteristics of a vigorous intellect.</t>
  </si>
  <si>
    <t>v52</t>
  </si>
  <si>
    <t>52.</t>
  </si>
  <si>
    <t>z18.</t>
  </si>
  <si>
    <t>v53</t>
  </si>
  <si>
    <t>53.</t>
  </si>
  <si>
    <t>z19.</t>
  </si>
  <si>
    <t>v54</t>
  </si>
  <si>
    <t>54.</t>
  </si>
  <si>
    <t>z20.</t>
  </si>
  <si>
    <t>v55</t>
  </si>
  <si>
    <t>55.</t>
  </si>
  <si>
    <t>z21.</t>
  </si>
  <si>
    <t>If a product comes in an unassembled and an unassembled form, I always buy the assembled form, even though it cost a little more.</t>
  </si>
  <si>
    <t>v56</t>
  </si>
  <si>
    <t>56.</t>
  </si>
  <si>
    <t>Wenn ich die Wahl zwischen einem Produkt in zusammengebauter Form oder in Einzelteilen habe, dann nehme ich das fertig zusammengebaute, auch wenn es etwas teurer ist.</t>
  </si>
  <si>
    <t>z22.</t>
  </si>
  <si>
    <t>v57</t>
  </si>
  <si>
    <t>57.</t>
  </si>
  <si>
    <t>z23.</t>
  </si>
  <si>
    <t>v58</t>
  </si>
  <si>
    <t>58.</t>
  </si>
  <si>
    <t>z24.</t>
  </si>
  <si>
    <t>I often buy a food item for a particular recipe but end up using it for something else.</t>
  </si>
  <si>
    <t>v59</t>
  </si>
  <si>
    <t>59.</t>
  </si>
  <si>
    <t>z25.</t>
  </si>
  <si>
    <t>I find very little instruction is needed to use a product similar to one I’m already familiar with.</t>
  </si>
  <si>
    <t>v60</t>
  </si>
  <si>
    <t>60.</t>
  </si>
  <si>
    <t>Für die Verwendung eines Produktes, das einem anderen ähnlich ist, brauche ich kaum Bedienungshinweise.</t>
  </si>
  <si>
    <t>z26.</t>
  </si>
  <si>
    <t>v61</t>
  </si>
  <si>
    <t>61.</t>
  </si>
  <si>
    <t>z27.</t>
  </si>
  <si>
    <t>v62</t>
  </si>
  <si>
    <t>62.</t>
  </si>
  <si>
    <t>z28.</t>
  </si>
  <si>
    <t>v63</t>
  </si>
  <si>
    <t>63.</t>
  </si>
  <si>
    <t>z29.</t>
  </si>
  <si>
    <t>When building something, it is better to use things already around the house then to buy materials.</t>
  </si>
  <si>
    <t>v64</t>
  </si>
  <si>
    <t>64.</t>
  </si>
  <si>
    <t>z30.</t>
  </si>
  <si>
    <t>v65</t>
  </si>
  <si>
    <t>65.</t>
  </si>
  <si>
    <t>z31.</t>
  </si>
  <si>
    <t>I find myself saving packaging on products to use in other ways (e.g. egg cartons, L’eggs eggs, plastic shopping bags, etc.)</t>
  </si>
  <si>
    <t>v66</t>
  </si>
  <si>
    <t>66.</t>
  </si>
  <si>
    <t>Ich hebe Produktverpackungen (z.B. Eierkartons, Schuhschachteln, Plastiktaschen usw.) auf, um sie wiederzuverwenden.</t>
  </si>
  <si>
    <t>z32.</t>
  </si>
  <si>
    <t>When I build something, I can often make do with things I’ve already got around the house.</t>
  </si>
  <si>
    <t>v67</t>
  </si>
  <si>
    <t>67.</t>
  </si>
  <si>
    <t>z33.</t>
  </si>
  <si>
    <t>v68</t>
  </si>
  <si>
    <t>68.</t>
  </si>
  <si>
    <t>Auch wenn ich nicht das passende Werkzeug für eine bestimmte Aufgabe habe, kann ich meist improvisieren.</t>
  </si>
  <si>
    <t>z34.</t>
  </si>
  <si>
    <t>As a child, I really enjoyed taking things apart and putting them back together again.</t>
  </si>
  <si>
    <t>v69</t>
  </si>
  <si>
    <t>69.</t>
  </si>
  <si>
    <t>z35.</t>
  </si>
  <si>
    <t>v70</t>
  </si>
  <si>
    <t>70.</t>
  </si>
  <si>
    <t>z36.</t>
  </si>
  <si>
    <t>In general, I would rather alter an old product to work in a new situation than purchase a new product specifically for the purpose.</t>
  </si>
  <si>
    <t>v71</t>
  </si>
  <si>
    <t>71.</t>
  </si>
  <si>
    <t>Insgesamt ziehe ich es vor, vorhandene Produkte für einen anderen als den ursprünglichen Zweck einzusetzen, als extra dafür ein neues Produkt zu kaufen.</t>
  </si>
  <si>
    <t>z37.</t>
  </si>
  <si>
    <t>I have gotten instruction in self-reliance skills (e.g. carpentry, car tune-up, etc.)</t>
  </si>
  <si>
    <t>v72</t>
  </si>
  <si>
    <t>72.</t>
  </si>
  <si>
    <t xml:space="preserve">Ich habe mir handwerkliche Fähigkeiten für den Heimgebrauch angeeignet (z.B. Tapezieren, Malen, ...). </t>
  </si>
  <si>
    <t>z38.</t>
  </si>
  <si>
    <t>v73</t>
  </si>
  <si>
    <t>73.</t>
  </si>
  <si>
    <t>z39.</t>
  </si>
  <si>
    <t>After the useful life of a product, I can often think of ways to use the parts of it for other purposes.</t>
  </si>
  <si>
    <t>v74</t>
  </si>
  <si>
    <t>74.</t>
  </si>
  <si>
    <t>Wenn ich ein Produkt nicht mehr gebrauchen kann, finde ich Möglichkeiten, Teile davon für andere Zwecke zu nutzen.</t>
  </si>
  <si>
    <t>z40.</t>
  </si>
  <si>
    <t>v75</t>
  </si>
  <si>
    <t>75.</t>
  </si>
  <si>
    <t>z41.</t>
  </si>
  <si>
    <t>v76</t>
  </si>
  <si>
    <t>76.</t>
  </si>
  <si>
    <t>z42.</t>
  </si>
  <si>
    <t>I enjoy expanding and adding onto projects that I’m involved in on a continuing basis.</t>
  </si>
  <si>
    <t>v77</t>
  </si>
  <si>
    <t>77.</t>
  </si>
  <si>
    <t>Wenn ich eine Arbeit zu erledigen habe, fallen mir immer wieder Möglichkeiten ein, wie ich etwas hinzufügen oder erweitern könnte.</t>
  </si>
  <si>
    <t>z43.</t>
  </si>
  <si>
    <t>After purchase of  products such as a stereo or camera, I try to keep track of new accessories that come out into the market.</t>
  </si>
  <si>
    <t>v78</t>
  </si>
  <si>
    <t>78.</t>
  </si>
  <si>
    <t>Nach dem Kauf eines Produktes wie etwa einer Stereoanlage oder einer Videokamera beobachte ich immer die Neuheiten am Zubehörmarkt dazu.</t>
  </si>
  <si>
    <t>z44.</t>
  </si>
  <si>
    <t>I take great pleasure in adapting products to new uses that the manufacturer never intended.</t>
  </si>
  <si>
    <t>v79</t>
  </si>
  <si>
    <t>79.</t>
  </si>
  <si>
    <t>Es bereitet mir Freude Anwendungsbereiche für Produkte zu finden, an welche der Hersteller nicht gedacht hat.</t>
  </si>
  <si>
    <t>purpose_checking withdrawl</t>
  </si>
  <si>
    <t>purpose_savings withdrawl</t>
  </si>
  <si>
    <t>purpose_checking deposit</t>
  </si>
  <si>
    <t>purpose_other</t>
  </si>
  <si>
    <t>purpose_checking withdrawl drive-thru</t>
  </si>
  <si>
    <t>purpose_savings withdrawl drive-thru</t>
  </si>
  <si>
    <t>purpose_checking deposit drive-thru</t>
  </si>
  <si>
    <t>Frequency_ Vcr Use</t>
  </si>
  <si>
    <t>Frequency_ Computer Use</t>
  </si>
  <si>
    <t>Frequency_ Business/Financial Calculator Use</t>
  </si>
  <si>
    <t>Frequency_ Word Processor Use</t>
  </si>
  <si>
    <t>Frequency_ Video Game Machine Use</t>
  </si>
  <si>
    <t>Frequency_ Cd Player Use</t>
  </si>
  <si>
    <t>purpose_savings deposit</t>
  </si>
  <si>
    <t>Purpose_Savings deposit drive-thru</t>
  </si>
  <si>
    <t>Purpose_cash checks drive-thru</t>
  </si>
  <si>
    <t>Purpose_other drive-thru</t>
  </si>
  <si>
    <t>Purpose_checking withdrawal in bank</t>
  </si>
  <si>
    <t>Purpose_savings withdrawal in bank</t>
  </si>
  <si>
    <t>Purpose_checking deposit in bank</t>
  </si>
  <si>
    <t>Purpose_savings deposit in bank</t>
  </si>
  <si>
    <t>Purpose_check cashing in bank</t>
  </si>
  <si>
    <t>Purpose_other in bank</t>
  </si>
  <si>
    <t>I feel some anxiety when I approach an ATM</t>
  </si>
  <si>
    <t>I prefer to have people handle my bank activities than to use an ATM</t>
  </si>
  <si>
    <t>ATMs are fun to use</t>
  </si>
  <si>
    <t>I feel comfortable when using ATMs</t>
  </si>
  <si>
    <t>I want to learn more about using ATMs</t>
  </si>
  <si>
    <t>I worry about making mistakes when using ATMs</t>
  </si>
  <si>
    <t>Using ATMs is time-consuming</t>
  </si>
  <si>
    <t>ATMs agitate me</t>
  </si>
  <si>
    <t>It takes me a long time to complete bank transactions when using an ATM</t>
  </si>
  <si>
    <t>I think most people know how to use ATMs better than I</t>
  </si>
  <si>
    <t>I resent that ATMs are becoming so prevalent in our daily lives</t>
  </si>
  <si>
    <t>I can conduct my bank transactions without using an ATM</t>
  </si>
  <si>
    <t>I refuse to use ATMs</t>
  </si>
  <si>
    <t>It is easy to learn how to use ATMs</t>
  </si>
  <si>
    <t>I feel frustrated when I use an ATM</t>
  </si>
  <si>
    <t>I feel inadequate about my ability to use ATMs</t>
  </si>
  <si>
    <t>Thinking about ATMs makes me nervous</t>
  </si>
  <si>
    <t>ATMs make things too complicated</t>
  </si>
  <si>
    <t>ATMs are intimidated</t>
  </si>
  <si>
    <t>I wish I were more adept at using ATMs</t>
  </si>
  <si>
    <t>ATMs make bank transactions easier</t>
  </si>
  <si>
    <t>ATMs seem very complicated</t>
  </si>
  <si>
    <t>I like that ATMs are so convenient</t>
  </si>
  <si>
    <t>I feel more confident dealing with a human teller than an ATM</t>
  </si>
  <si>
    <t>Machines should not handle people’s money transactions</t>
  </si>
  <si>
    <t>I have no fear of ATMs</t>
  </si>
  <si>
    <t>I feel confident that I could teach someone how to use an ATM</t>
  </si>
  <si>
    <t>I often buy clothing at second hand stores</t>
  </si>
  <si>
    <t>I would rather fix something myself than take it to someone to fix</t>
  </si>
  <si>
    <t>I am very creative when using products</t>
  </si>
  <si>
    <t>I often make gifts instead of buying them</t>
  </si>
  <si>
    <t>I use products in more ways than most people</t>
  </si>
  <si>
    <t>I like to fix things around the house</t>
  </si>
  <si>
    <t>I am less interested in the appearance of an item than in what makes it tick</t>
  </si>
  <si>
    <t>I like to build things for my home</t>
  </si>
  <si>
    <t>I never throw something away that I might use later</t>
  </si>
  <si>
    <t>I am very curious about how things work</t>
  </si>
  <si>
    <t>I like to make clothing or furniture for myself and my family</t>
  </si>
  <si>
    <t>I often buy items such as furniture at garage sales</t>
  </si>
  <si>
    <t>I save broken appliances because I might fix them someday</t>
  </si>
  <si>
    <t>I like to improvise when I cook</t>
  </si>
  <si>
    <t>I find myself saving packaging on products to use in other ways (eg egg carton</t>
  </si>
  <si>
    <t>I save broken appliances because I might be able to use the parts from them</t>
  </si>
  <si>
    <t xml:space="preserve">I have gotten instruction in self-reliance skills (eg carpentry, car tune-up, </t>
  </si>
  <si>
    <t>I do not enjoy a product unless I can use it to its fullest capability</t>
  </si>
  <si>
    <t>I enjoy thinking of new ways to use old things around the house</t>
  </si>
  <si>
    <t>I dont go to the bank after lobby and drive-thru teller hours</t>
  </si>
  <si>
    <t>married</t>
  </si>
  <si>
    <t>single</t>
  </si>
  <si>
    <t>divorced</t>
  </si>
  <si>
    <t>widowed</t>
  </si>
  <si>
    <t>town</t>
  </si>
  <si>
    <t>sex</t>
  </si>
  <si>
    <t>family status</t>
  </si>
  <si>
    <t>ATM-Questionnaire</t>
  </si>
  <si>
    <t>Codetable</t>
  </si>
  <si>
    <t>us-label</t>
  </si>
  <si>
    <t>us-id</t>
  </si>
  <si>
    <t>us-item</t>
  </si>
  <si>
    <t>at-id</t>
  </si>
  <si>
    <t>at-item</t>
  </si>
  <si>
    <t>id</t>
  </si>
  <si>
    <t>dir</t>
  </si>
  <si>
    <t>+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</si>
  <si>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</si>
  <si>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</si>
  <si>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</si>
  <si>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</si>
  <si>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</si>
  <si>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</si>
  <si>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</si>
  <si>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</si>
  <si>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</si>
  <si>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</si>
  <si>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</si>
  <si>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</si>
  <si>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</si>
  <si>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</si>
  <si>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</si>
  <si>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</si>
  <si>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</si>
  <si>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</si>
  <si>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</si>
  <si>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</si>
  <si>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</si>
  <si>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If a product comes in an assembled and an unassembled form, I always buy the assembled form, even though it cost a little more.</t>
  </si>
  <si>
    <t>z22</t>
  </si>
  <si>
    <t>z23</t>
  </si>
  <si>
    <t>z24</t>
  </si>
  <si>
    <t>z25</t>
  </si>
  <si>
    <t>z26</t>
  </si>
  <si>
    <t>z27</t>
  </si>
  <si>
    <t>z28</t>
  </si>
  <si>
    <t>z29</t>
  </si>
  <si>
    <t>When building something, it is better to use things already around the house than to buy materials.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</si>
  <si>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</si>
  <si>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</si>
  <si>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</si>
  <si>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</si>
  <si>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</si>
  <si>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</si>
  <si>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</si>
  <si>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</si>
  <si>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</si>
  <si>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</si>
  <si>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</si>
  <si>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</si>
  <si>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Der Wert eines Produktes hängt direkt damit zusammen, wieviele Anwendungsmöglichkeiten es hat.</t>
  </si>
  <si>
    <t>z42</t>
  </si>
  <si>
    <t>z43</t>
  </si>
  <si>
    <t>z44</t>
  </si>
  <si>
    <t>Innovativeness Measure</t>
  </si>
  <si>
    <t>Source:</t>
  </si>
  <si>
    <t xml:space="preserve">Price, L. L. und N. M. Ridgeway (1983): </t>
  </si>
  <si>
    <t>Factor 1</t>
  </si>
  <si>
    <t>Creativity/Curiosity</t>
  </si>
  <si>
    <t>Factor 2</t>
  </si>
  <si>
    <t>Risk Preferences</t>
  </si>
  <si>
    <t>Factor 3</t>
  </si>
  <si>
    <t>Voluntary Simplicity</t>
  </si>
  <si>
    <t>Factor 4</t>
  </si>
  <si>
    <t>Creative Reuse</t>
  </si>
  <si>
    <t>Factor 5</t>
  </si>
  <si>
    <t>Multiple Use Potential</t>
  </si>
  <si>
    <t>fb.id</t>
  </si>
  <si>
    <t>varid.spss</t>
  </si>
  <si>
    <t>Item-e</t>
  </si>
  <si>
    <t>Item-d</t>
  </si>
  <si>
    <t>ms</t>
  </si>
  <si>
    <t>fac.pr</t>
  </si>
  <si>
    <t>id.pr</t>
  </si>
  <si>
    <t>item.pr</t>
  </si>
  <si>
    <t>dir.pr</t>
  </si>
  <si>
    <t>rename variables</t>
  </si>
  <si>
    <t>As long as a product works well, I don't really care how it works.</t>
  </si>
  <si>
    <t>I always follow manufacturer's warnings regarding how to use a product.</t>
  </si>
  <si>
    <t>If I can't figure out how something works, I would rather tinker with it than ask for help.</t>
  </si>
  <si>
    <t>I never take anything apart because I know I'll never be able to put it back together again.</t>
  </si>
  <si>
    <t>It's always impossible to improve upon a project by adding new features.</t>
  </si>
  <si>
    <t>When I try to do projects on my own, I'm afraid I will make a worse mess of them than if I had just left them alone.</t>
  </si>
  <si>
    <t>I always follow manufacturer's warnings against removing the backplates on products.</t>
  </si>
  <si>
    <t>I'm uncomfortable working on projects different from types I'm accustomed to.</t>
  </si>
  <si>
    <t>I find very little instruction is needed to use a product similar to one I'm already familiar with.</t>
  </si>
  <si>
    <t>I'm afraid to buy a product I don't know how to use.</t>
  </si>
  <si>
    <t>I find myself saving packaging on products to use in other ways (e.g. egg cartons, L'eggs eggs, plastic shopping bags, etc.)</t>
  </si>
  <si>
    <t>When I build something, I can often make do with things I've already got around the house.</t>
  </si>
  <si>
    <t>Even if I don't have the right tool for the job, I can usually improvise.</t>
  </si>
  <si>
    <t>A product's value is directly related to the ways that it can be used.</t>
  </si>
  <si>
    <t>I enjoy expanding and adding onto projects that I'm involved in on a continuing basis.</t>
  </si>
  <si>
    <t>variable-AT (seger)</t>
  </si>
  <si>
    <t>f1_v05</t>
  </si>
  <si>
    <t>f3_v02</t>
  </si>
  <si>
    <t>f1_v13</t>
  </si>
  <si>
    <t>f1_v02</t>
  </si>
  <si>
    <t>f1_v01</t>
  </si>
  <si>
    <t>f3_v03</t>
  </si>
  <si>
    <t>f5_v02</t>
  </si>
  <si>
    <t>f2_v07</t>
  </si>
  <si>
    <t>f1_v09</t>
  </si>
  <si>
    <t>f1_v10</t>
  </si>
  <si>
    <t>f1_v11</t>
  </si>
  <si>
    <t>f5_v05</t>
  </si>
  <si>
    <t>f1_v03</t>
  </si>
  <si>
    <t>f2_v01</t>
  </si>
  <si>
    <t>f2_v02</t>
  </si>
  <si>
    <t>f2_v03</t>
  </si>
  <si>
    <t>f1_v06</t>
  </si>
  <si>
    <t>f1_v08</t>
  </si>
  <si>
    <t>f2_v06</t>
  </si>
  <si>
    <t>f4_v07</t>
  </si>
  <si>
    <t>f2_v08</t>
  </si>
  <si>
    <t>f1_v07</t>
  </si>
  <si>
    <t>f3_v01</t>
  </si>
  <si>
    <t>f5_v03</t>
  </si>
  <si>
    <t>f2_v04</t>
  </si>
  <si>
    <t>f2_v05</t>
  </si>
  <si>
    <t>f3_v05</t>
  </si>
  <si>
    <t>f4_v01</t>
  </si>
  <si>
    <t>f3_v04</t>
  </si>
  <si>
    <t>f2_v09</t>
  </si>
  <si>
    <t>f4_v04</t>
  </si>
  <si>
    <t>f4_v05</t>
  </si>
  <si>
    <t>f4_v06</t>
  </si>
  <si>
    <t>f1_v04</t>
  </si>
  <si>
    <t>f4_v02</t>
  </si>
  <si>
    <t>f4_v09</t>
  </si>
  <si>
    <t>f1_v12</t>
  </si>
  <si>
    <t>f5_v01</t>
  </si>
  <si>
    <t>f4_v10</t>
  </si>
  <si>
    <t>f4_v03</t>
  </si>
  <si>
    <t>f5_v04</t>
  </si>
  <si>
    <t>f5_v07</t>
  </si>
  <si>
    <t>f5_v06</t>
  </si>
  <si>
    <t>f4_v08</t>
  </si>
  <si>
    <t>v-innov</t>
  </si>
  <si>
    <t>dCOUNTRy</t>
  </si>
  <si>
    <t>dbirth</t>
  </si>
  <si>
    <t>dusres</t>
  </si>
  <si>
    <t>dage</t>
  </si>
  <si>
    <t>dworkno</t>
  </si>
  <si>
    <t>d1card</t>
  </si>
  <si>
    <t>d2cardno</t>
  </si>
  <si>
    <t>d3use</t>
  </si>
  <si>
    <t>d4time</t>
  </si>
  <si>
    <t>d5a_purp</t>
  </si>
  <si>
    <t>d5b_purp</t>
  </si>
  <si>
    <t>d5c_purp</t>
  </si>
  <si>
    <t>d5d_purp</t>
  </si>
  <si>
    <t>d5e_purp</t>
  </si>
  <si>
    <t>d6oft</t>
  </si>
  <si>
    <t>d7a_purp</t>
  </si>
  <si>
    <t>d7b_purp</t>
  </si>
  <si>
    <t>d7c_purp</t>
  </si>
  <si>
    <t>d7d_purp</t>
  </si>
  <si>
    <t>d7e_purp</t>
  </si>
  <si>
    <t>d7f_purp</t>
  </si>
  <si>
    <t>d8freq</t>
  </si>
  <si>
    <t>d9a_in</t>
  </si>
  <si>
    <t>d9b_in</t>
  </si>
  <si>
    <t>d9c_in</t>
  </si>
  <si>
    <t>d9d_in</t>
  </si>
  <si>
    <t>d9e_in</t>
  </si>
  <si>
    <t>d9f_in</t>
  </si>
  <si>
    <t>Factor</t>
  </si>
  <si>
    <t>F1</t>
  </si>
  <si>
    <t>F2</t>
  </si>
  <si>
    <t>v01</t>
  </si>
  <si>
    <t>v02</t>
  </si>
  <si>
    <t>v04</t>
  </si>
  <si>
    <t>v06</t>
  </si>
  <si>
    <t>emac99</t>
  </si>
  <si>
    <t>ATMs are intimidating.</t>
  </si>
  <si>
    <t>F3</t>
  </si>
  <si>
    <t>order-id</t>
  </si>
  <si>
    <t>ori-id</t>
  </si>
  <si>
    <t>rudolf@sinkovics.com</t>
  </si>
  <si>
    <t>L:\Documents\Research-papers-published\2002-Tibr-Phobia\analysis\Phobia-Items.xls</t>
  </si>
  <si>
    <t>Sinkovics, Rudolf R., Barbara Stöttinger, Bodo B. Schlegelmilch, and Sundaresan Ram (2002), "Reluctance to use technology-related products: Development of a technophobia scale," Thunderbird International Business Review, 44 (4), 477-494. https://doi.org/10.1002/tie.10033</t>
  </si>
  <si>
    <t>Salzberger, Thomas and Rudolf R. Sinkovics (2006), "Reconsidering the problem of data equivalence in international marketing research: Contrasting approaches based on CFA and the Rasch model for measurement," International Marketing Review, 23 (4), 390-417. https://doi.org/10.1108/02651330610678976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</si>
</sst>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öS&quot;\ * #,##0_-;\-&quot;öS&quot;\ * #,##0_-;_-&quot;öS&quot;\ * &quot;-&quot;_-;_-@_-"/>
    <numFmt numFmtId="165" formatCode="_-&quot;öS&quot;\ * #,##0.00_-;\-&quot;öS&quot;\ * #,##0.00_-;_-&quot;öS&quot;\ * &quot;-&quot;??_-;_-@_-"/>
    <numFmt numFmtId="166" formatCode="00"/>
  </numFmts>
  <fonts count="1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4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10"/>
      <name val="Courier New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1" fillId="3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7" fillId="3" borderId="1" xfId="0" applyFont="1" applyFill="1" applyBorder="1"/>
    <xf numFmtId="0" fontId="7" fillId="0" borderId="0" xfId="0" applyFont="1"/>
    <xf numFmtId="0" fontId="7" fillId="3" borderId="0" xfId="0" applyFont="1" applyFill="1"/>
    <xf numFmtId="0" fontId="7" fillId="5" borderId="1" xfId="0" applyFont="1" applyFill="1" applyBorder="1"/>
    <xf numFmtId="0" fontId="7" fillId="0" borderId="1" xfId="0" applyFont="1" applyBorder="1"/>
    <xf numFmtId="0" fontId="7" fillId="4" borderId="1" xfId="0" applyFont="1" applyFill="1" applyBorder="1"/>
    <xf numFmtId="0" fontId="7" fillId="2" borderId="0" xfId="0" applyFont="1" applyFill="1"/>
    <xf numFmtId="0" fontId="7" fillId="5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6" borderId="0" xfId="0" applyFont="1" applyFill="1"/>
    <xf numFmtId="0" fontId="8" fillId="2" borderId="0" xfId="0" applyFont="1" applyFill="1"/>
    <xf numFmtId="0" fontId="8" fillId="7" borderId="0" xfId="0" applyFont="1" applyFill="1"/>
    <xf numFmtId="0" fontId="8" fillId="0" borderId="0" xfId="0" applyFont="1"/>
    <xf numFmtId="0" fontId="7" fillId="6" borderId="0" xfId="0" applyFont="1" applyFill="1"/>
    <xf numFmtId="0" fontId="7" fillId="7" borderId="0" xfId="0" applyFont="1" applyFill="1"/>
    <xf numFmtId="0" fontId="3" fillId="0" borderId="0" xfId="6"/>
    <xf numFmtId="0" fontId="9" fillId="0" borderId="0" xfId="6" applyFont="1"/>
    <xf numFmtId="0" fontId="2" fillId="3" borderId="1" xfId="6" applyFont="1" applyFill="1" applyBorder="1" applyAlignment="1">
      <alignment horizontal="center" vertical="top" wrapText="1"/>
    </xf>
    <xf numFmtId="0" fontId="5" fillId="0" borderId="1" xfId="5" applyFont="1" applyBorder="1" applyAlignment="1">
      <alignment vertical="top"/>
    </xf>
    <xf numFmtId="0" fontId="3" fillId="0" borderId="1" xfId="6" applyBorder="1" applyAlignment="1">
      <alignment vertical="top" wrapText="1"/>
    </xf>
    <xf numFmtId="0" fontId="3" fillId="0" borderId="1" xfId="6" applyFont="1" applyBorder="1" applyAlignment="1">
      <alignment vertical="top" wrapText="1"/>
    </xf>
    <xf numFmtId="0" fontId="3" fillId="0" borderId="0" xfId="6" applyAlignment="1">
      <alignment vertical="top" wrapText="1"/>
    </xf>
    <xf numFmtId="0" fontId="3" fillId="0" borderId="1" xfId="6" applyBorder="1" applyAlignment="1">
      <alignment vertical="top"/>
    </xf>
    <xf numFmtId="0" fontId="3" fillId="0" borderId="1" xfId="6" applyFont="1" applyBorder="1" applyAlignment="1">
      <alignment vertical="top"/>
    </xf>
    <xf numFmtId="0" fontId="2" fillId="0" borderId="1" xfId="6" applyFont="1" applyBorder="1" applyAlignment="1">
      <alignment vertical="top" wrapText="1"/>
    </xf>
    <xf numFmtId="0" fontId="10" fillId="0" borderId="1" xfId="6" applyFont="1" applyBorder="1" applyAlignment="1">
      <alignment vertical="top" wrapText="1"/>
    </xf>
    <xf numFmtId="0" fontId="8" fillId="8" borderId="0" xfId="0" applyFont="1" applyFill="1"/>
    <xf numFmtId="0" fontId="7" fillId="8" borderId="0" xfId="0" applyFont="1" applyFill="1"/>
    <xf numFmtId="0" fontId="9" fillId="0" borderId="0" xfId="0" applyFont="1"/>
    <xf numFmtId="0" fontId="11" fillId="0" borderId="0" xfId="0" applyFont="1"/>
    <xf numFmtId="0" fontId="10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3" fillId="0" borderId="1" xfId="6" applyBorder="1"/>
    <xf numFmtId="0" fontId="3" fillId="2" borderId="1" xfId="6" applyFont="1" applyFill="1" applyBorder="1"/>
    <xf numFmtId="0" fontId="3" fillId="8" borderId="1" xfId="6" applyFont="1" applyFill="1" applyBorder="1"/>
    <xf numFmtId="0" fontId="3" fillId="8" borderId="1" xfId="6" applyFill="1" applyBorder="1"/>
    <xf numFmtId="0" fontId="10" fillId="2" borderId="1" xfId="6" applyFont="1" applyFill="1" applyBorder="1" applyAlignment="1">
      <alignment wrapText="1"/>
    </xf>
    <xf numFmtId="0" fontId="10" fillId="8" borderId="1" xfId="6" applyFont="1" applyFill="1" applyBorder="1" applyAlignment="1">
      <alignment wrapText="1"/>
    </xf>
    <xf numFmtId="0" fontId="3" fillId="0" borderId="1" xfId="6" applyFont="1" applyBorder="1" applyAlignment="1">
      <alignment wrapText="1"/>
    </xf>
    <xf numFmtId="0" fontId="13" fillId="2" borderId="0" xfId="3" applyFill="1"/>
  </cellXfs>
  <cellStyles count="9">
    <cellStyle name="Dezimal [0]_ATM-Items" xfId="1" xr:uid="{00000000-0005-0000-0000-000000000000}"/>
    <cellStyle name="Dezimal_ATM-Items" xfId="2" xr:uid="{00000000-0005-0000-0000-000001000000}"/>
    <cellStyle name="Hyperlink" xfId="3" builtinId="8"/>
    <cellStyle name="Normal" xfId="0" builtinId="0"/>
    <cellStyle name="Standard_atm label listing" xfId="4" xr:uid="{00000000-0005-0000-0000-000004000000}"/>
    <cellStyle name="Standard_phobia data definition" xfId="5" xr:uid="{00000000-0005-0000-0000-000005000000}"/>
    <cellStyle name="Standard_Tabelle1 (2)" xfId="6" xr:uid="{00000000-0005-0000-0000-000006000000}"/>
    <cellStyle name="Währung [0]_ATM-Items" xfId="7" xr:uid="{00000000-0005-0000-0000-000007000000}"/>
    <cellStyle name="Währung_ATM-Items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47625</xdr:rowOff>
    </xdr:from>
    <xdr:to>
      <xdr:col>3</xdr:col>
      <xdr:colOff>2609850</xdr:colOff>
      <xdr:row>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3DF9B97-F70D-4F7F-B949-2F9034F5B277}"/>
            </a:ext>
          </a:extLst>
        </xdr:cNvPr>
        <xdr:cNvSpPr txBox="1">
          <a:spLocks noChangeArrowheads="1"/>
        </xdr:cNvSpPr>
      </xdr:nvSpPr>
      <xdr:spPr bwMode="auto">
        <a:xfrm>
          <a:off x="85725" y="828675"/>
          <a:ext cx="660082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1) Price, L. L. and N. M. Ridgeway (1983). Development of a Scale to Measure Use Innovativeness. Advances in Consumer Research. R. P. Bagozzi and A. M. Tybout. Ann Arbor, Mi., Association for Consumer Research. 10: 679-684.</a:t>
          </a:r>
        </a:p>
        <a:p>
          <a:pPr algn="l" rtl="0">
            <a:defRPr sz="1000"/>
          </a:pPr>
          <a:r>
            <a:rPr lang="en-GB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2) Hirschman, E. C. (1980). “Innovativeness, Novelty Seeking, and Consumer Creativity.” Journal of Consumer Research 7(December): 283-295.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dolf@sinkov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A3" sqref="A3"/>
    </sheetView>
  </sheetViews>
  <sheetFormatPr defaultColWidth="11.42578125" defaultRowHeight="12.75" x14ac:dyDescent="0.2"/>
  <cols>
    <col min="1" max="16384" width="11.42578125" style="3"/>
  </cols>
  <sheetData>
    <row r="1" spans="1:1" ht="18" x14ac:dyDescent="0.25">
      <c r="A1" s="2" t="s">
        <v>14</v>
      </c>
    </row>
    <row r="2" spans="1:1" x14ac:dyDescent="0.2">
      <c r="A2" s="4"/>
    </row>
    <row r="3" spans="1:1" ht="15.75" x14ac:dyDescent="0.25">
      <c r="A3" s="5" t="s">
        <v>15</v>
      </c>
    </row>
    <row r="4" spans="1:1" x14ac:dyDescent="0.2">
      <c r="A4" s="4"/>
    </row>
    <row r="5" spans="1:1" x14ac:dyDescent="0.2">
      <c r="A5" s="58" t="s">
        <v>1002</v>
      </c>
    </row>
    <row r="6" spans="1:1" x14ac:dyDescent="0.2">
      <c r="A6" s="3" t="s">
        <v>1003</v>
      </c>
    </row>
    <row r="8" spans="1:1" x14ac:dyDescent="0.2">
      <c r="A8" s="3" t="s">
        <v>1004</v>
      </c>
    </row>
    <row r="9" spans="1:1" x14ac:dyDescent="0.2">
      <c r="A9" s="3" t="s">
        <v>1005</v>
      </c>
    </row>
  </sheetData>
  <phoneticPr fontId="0" type="noConversion"/>
  <hyperlinks>
    <hyperlink ref="A5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orientation="portrait" verticalDpi="300" r:id="rId2"/>
  <headerFooter alignWithMargins="0">
    <oddFooter>&amp;C&amp;"Arial,Kursiv"&amp;8&amp;F - &amp;A - 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workbookViewId="0">
      <selection activeCell="H4" sqref="H4"/>
    </sheetView>
  </sheetViews>
  <sheetFormatPr defaultColWidth="11.42578125" defaultRowHeight="12.75" x14ac:dyDescent="0.2"/>
  <cols>
    <col min="1" max="1" width="11.42578125" customWidth="1"/>
    <col min="2" max="2" width="5" bestFit="1" customWidth="1"/>
    <col min="3" max="3" width="20.5703125" customWidth="1"/>
    <col min="4" max="4" width="4.5703125" bestFit="1" customWidth="1"/>
    <col min="5" max="5" width="38.140625" customWidth="1"/>
    <col min="6" max="6" width="3.7109375" bestFit="1" customWidth="1"/>
    <col min="7" max="7" width="3" bestFit="1" customWidth="1"/>
  </cols>
  <sheetData>
    <row r="1" spans="1:7" ht="18" x14ac:dyDescent="0.25">
      <c r="A1" s="40" t="s">
        <v>821</v>
      </c>
    </row>
    <row r="2" spans="1:7" x14ac:dyDescent="0.2">
      <c r="A2" s="41" t="s">
        <v>822</v>
      </c>
    </row>
    <row r="5" spans="1:7" x14ac:dyDescent="0.2">
      <c r="A5" s="42" t="s">
        <v>823</v>
      </c>
      <c r="B5" s="42" t="s">
        <v>824</v>
      </c>
      <c r="C5" s="42" t="s">
        <v>825</v>
      </c>
      <c r="D5" s="42" t="s">
        <v>826</v>
      </c>
      <c r="E5" s="42" t="s">
        <v>827</v>
      </c>
      <c r="F5" s="42" t="s">
        <v>828</v>
      </c>
      <c r="G5" s="42" t="s">
        <v>829</v>
      </c>
    </row>
    <row r="6" spans="1:7" x14ac:dyDescent="0.2">
      <c r="A6" s="8" t="s">
        <v>67</v>
      </c>
      <c r="B6" s="8">
        <v>9</v>
      </c>
      <c r="C6" s="8" t="s">
        <v>70</v>
      </c>
      <c r="D6" s="8">
        <v>7</v>
      </c>
      <c r="E6" s="8" t="s">
        <v>520</v>
      </c>
      <c r="F6" s="8" t="s">
        <v>518</v>
      </c>
      <c r="G6" s="8" t="s">
        <v>532</v>
      </c>
    </row>
    <row r="7" spans="1:7" x14ac:dyDescent="0.2">
      <c r="A7" s="8" t="s">
        <v>71</v>
      </c>
      <c r="B7" s="8">
        <v>10</v>
      </c>
      <c r="C7" s="8" t="s">
        <v>74</v>
      </c>
      <c r="D7" s="8">
        <v>8</v>
      </c>
      <c r="E7" s="8" t="s">
        <v>524</v>
      </c>
      <c r="F7" s="8" t="s">
        <v>522</v>
      </c>
      <c r="G7" s="8" t="s">
        <v>532</v>
      </c>
    </row>
    <row r="8" spans="1:7" x14ac:dyDescent="0.2">
      <c r="A8" s="8" t="s">
        <v>75</v>
      </c>
      <c r="B8" s="8">
        <v>11</v>
      </c>
      <c r="C8" s="8" t="s">
        <v>78</v>
      </c>
      <c r="D8" s="8">
        <v>9</v>
      </c>
      <c r="E8" s="8" t="s">
        <v>77</v>
      </c>
      <c r="F8" s="8" t="s">
        <v>526</v>
      </c>
      <c r="G8" s="8" t="s">
        <v>830</v>
      </c>
    </row>
    <row r="9" spans="1:7" x14ac:dyDescent="0.2">
      <c r="A9" s="8" t="s">
        <v>79</v>
      </c>
      <c r="B9" s="8">
        <v>12</v>
      </c>
      <c r="C9" s="8" t="s">
        <v>82</v>
      </c>
      <c r="D9" s="8">
        <v>10</v>
      </c>
      <c r="E9" s="8" t="s">
        <v>81</v>
      </c>
      <c r="F9" s="8" t="s">
        <v>528</v>
      </c>
      <c r="G9" s="8" t="s">
        <v>830</v>
      </c>
    </row>
    <row r="10" spans="1:7" x14ac:dyDescent="0.2">
      <c r="A10" s="8" t="s">
        <v>83</v>
      </c>
      <c r="B10" s="8">
        <v>13</v>
      </c>
      <c r="C10" s="8" t="s">
        <v>86</v>
      </c>
      <c r="D10" s="8">
        <v>11</v>
      </c>
      <c r="E10" s="8" t="s">
        <v>85</v>
      </c>
      <c r="F10" s="8" t="s">
        <v>530</v>
      </c>
      <c r="G10" s="8" t="s">
        <v>830</v>
      </c>
    </row>
    <row r="11" spans="1:7" x14ac:dyDescent="0.2">
      <c r="A11" s="8" t="s">
        <v>87</v>
      </c>
      <c r="B11" s="8">
        <v>14</v>
      </c>
      <c r="C11" s="8" t="s">
        <v>89</v>
      </c>
      <c r="D11" s="8"/>
      <c r="E11" s="8" t="s">
        <v>532</v>
      </c>
      <c r="F11" s="8" t="s">
        <v>532</v>
      </c>
      <c r="G11" s="8"/>
    </row>
    <row r="12" spans="1:7" x14ac:dyDescent="0.2">
      <c r="A12" s="8" t="s">
        <v>90</v>
      </c>
      <c r="B12" s="8">
        <v>15</v>
      </c>
      <c r="C12" s="8" t="s">
        <v>93</v>
      </c>
      <c r="D12" s="8">
        <v>12</v>
      </c>
      <c r="E12" s="8" t="s">
        <v>92</v>
      </c>
      <c r="F12" s="8" t="s">
        <v>534</v>
      </c>
      <c r="G12" s="8" t="s">
        <v>532</v>
      </c>
    </row>
    <row r="13" spans="1:7" x14ac:dyDescent="0.2">
      <c r="A13" s="8" t="s">
        <v>94</v>
      </c>
      <c r="B13" s="8">
        <v>16</v>
      </c>
      <c r="C13" s="8" t="s">
        <v>97</v>
      </c>
      <c r="D13" s="8">
        <v>13</v>
      </c>
      <c r="E13" s="8" t="s">
        <v>96</v>
      </c>
      <c r="F13" s="8" t="s">
        <v>536</v>
      </c>
      <c r="G13" s="8" t="s">
        <v>532</v>
      </c>
    </row>
    <row r="14" spans="1:7" x14ac:dyDescent="0.2">
      <c r="A14" s="8" t="s">
        <v>98</v>
      </c>
      <c r="B14" s="8">
        <v>17</v>
      </c>
      <c r="C14" s="8" t="s">
        <v>101</v>
      </c>
      <c r="D14" s="8">
        <v>14</v>
      </c>
      <c r="E14" s="8" t="s">
        <v>100</v>
      </c>
      <c r="F14" s="8" t="s">
        <v>538</v>
      </c>
      <c r="G14" s="8" t="s">
        <v>532</v>
      </c>
    </row>
    <row r="15" spans="1:7" x14ac:dyDescent="0.2">
      <c r="A15" s="8" t="s">
        <v>102</v>
      </c>
      <c r="B15" s="8">
        <v>18</v>
      </c>
      <c r="C15" s="8" t="s">
        <v>105</v>
      </c>
      <c r="D15" s="8">
        <v>15</v>
      </c>
      <c r="E15" s="8" t="s">
        <v>104</v>
      </c>
      <c r="F15" s="8" t="s">
        <v>540</v>
      </c>
      <c r="G15" s="8" t="s">
        <v>532</v>
      </c>
    </row>
    <row r="16" spans="1:7" x14ac:dyDescent="0.2">
      <c r="A16" s="8" t="s">
        <v>106</v>
      </c>
      <c r="B16" s="8">
        <v>19</v>
      </c>
      <c r="C16" s="8" t="s">
        <v>109</v>
      </c>
      <c r="D16" s="8">
        <v>16</v>
      </c>
      <c r="E16" s="8" t="s">
        <v>108</v>
      </c>
      <c r="F16" s="8" t="s">
        <v>542</v>
      </c>
      <c r="G16" s="8" t="s">
        <v>532</v>
      </c>
    </row>
    <row r="17" spans="1:7" x14ac:dyDescent="0.2">
      <c r="A17" s="8" t="s">
        <v>110</v>
      </c>
      <c r="B17" s="8">
        <v>20</v>
      </c>
      <c r="C17" s="8" t="s">
        <v>113</v>
      </c>
      <c r="D17" s="8">
        <v>17</v>
      </c>
      <c r="E17" s="8" t="s">
        <v>112</v>
      </c>
      <c r="F17" s="8" t="s">
        <v>544</v>
      </c>
      <c r="G17" s="8" t="s">
        <v>532</v>
      </c>
    </row>
    <row r="18" spans="1:7" x14ac:dyDescent="0.2">
      <c r="A18" s="8" t="s">
        <v>114</v>
      </c>
      <c r="B18" s="8">
        <v>21</v>
      </c>
      <c r="C18" s="8" t="s">
        <v>117</v>
      </c>
      <c r="D18" s="8">
        <v>18</v>
      </c>
      <c r="E18" s="8" t="s">
        <v>116</v>
      </c>
      <c r="F18" s="8" t="s">
        <v>546</v>
      </c>
      <c r="G18" s="8" t="s">
        <v>532</v>
      </c>
    </row>
    <row r="19" spans="1:7" x14ac:dyDescent="0.2">
      <c r="A19" s="8" t="s">
        <v>118</v>
      </c>
      <c r="B19" s="8">
        <v>22</v>
      </c>
      <c r="C19" s="8" t="s">
        <v>121</v>
      </c>
      <c r="D19" s="8">
        <v>19</v>
      </c>
      <c r="E19" s="8" t="s">
        <v>120</v>
      </c>
      <c r="F19" s="8" t="s">
        <v>548</v>
      </c>
      <c r="G19" s="8" t="s">
        <v>532</v>
      </c>
    </row>
    <row r="20" spans="1:7" x14ac:dyDescent="0.2">
      <c r="A20" s="8" t="s">
        <v>122</v>
      </c>
      <c r="B20" s="8">
        <v>23</v>
      </c>
      <c r="C20" s="8" t="s">
        <v>125</v>
      </c>
      <c r="D20" s="8">
        <v>20</v>
      </c>
      <c r="E20" s="8" t="s">
        <v>124</v>
      </c>
      <c r="F20" s="8" t="s">
        <v>550</v>
      </c>
      <c r="G20" s="8" t="s">
        <v>830</v>
      </c>
    </row>
    <row r="21" spans="1:7" x14ac:dyDescent="0.2">
      <c r="A21" s="8" t="s">
        <v>126</v>
      </c>
      <c r="B21" s="8">
        <v>24</v>
      </c>
      <c r="C21" s="8" t="s">
        <v>129</v>
      </c>
      <c r="D21" s="8">
        <v>21</v>
      </c>
      <c r="E21" s="8" t="s">
        <v>128</v>
      </c>
      <c r="F21" s="8" t="s">
        <v>552</v>
      </c>
      <c r="G21" s="8" t="s">
        <v>532</v>
      </c>
    </row>
    <row r="22" spans="1:7" x14ac:dyDescent="0.2">
      <c r="A22" s="8" t="s">
        <v>130</v>
      </c>
      <c r="B22" s="8">
        <v>25</v>
      </c>
      <c r="C22" s="8" t="s">
        <v>133</v>
      </c>
      <c r="D22" s="8">
        <v>22</v>
      </c>
      <c r="E22" s="8" t="s">
        <v>132</v>
      </c>
      <c r="F22" s="8" t="s">
        <v>554</v>
      </c>
      <c r="G22" s="8" t="s">
        <v>532</v>
      </c>
    </row>
    <row r="23" spans="1:7" x14ac:dyDescent="0.2">
      <c r="A23" s="8" t="s">
        <v>134</v>
      </c>
      <c r="B23" s="8">
        <v>26</v>
      </c>
      <c r="C23" s="8" t="s">
        <v>137</v>
      </c>
      <c r="D23" s="8">
        <v>23</v>
      </c>
      <c r="E23" s="8" t="s">
        <v>557</v>
      </c>
      <c r="F23" s="8" t="s">
        <v>556</v>
      </c>
      <c r="G23" s="8" t="s">
        <v>532</v>
      </c>
    </row>
    <row r="24" spans="1:7" x14ac:dyDescent="0.2">
      <c r="A24" s="8" t="s">
        <v>138</v>
      </c>
      <c r="B24" s="8">
        <v>27</v>
      </c>
      <c r="C24" s="8" t="s">
        <v>141</v>
      </c>
      <c r="D24" s="8">
        <v>24</v>
      </c>
      <c r="E24" s="8" t="s">
        <v>140</v>
      </c>
      <c r="F24" s="8" t="s">
        <v>559</v>
      </c>
      <c r="G24" s="8" t="s">
        <v>532</v>
      </c>
    </row>
    <row r="25" spans="1:7" x14ac:dyDescent="0.2">
      <c r="A25" s="8" t="s">
        <v>142</v>
      </c>
      <c r="B25" s="8">
        <v>28</v>
      </c>
      <c r="C25" s="8" t="s">
        <v>145</v>
      </c>
      <c r="D25" s="8">
        <v>25</v>
      </c>
      <c r="E25" s="8" t="s">
        <v>144</v>
      </c>
      <c r="F25" s="8" t="s">
        <v>561</v>
      </c>
      <c r="G25" s="8" t="s">
        <v>532</v>
      </c>
    </row>
    <row r="26" spans="1:7" x14ac:dyDescent="0.2">
      <c r="A26" s="8" t="s">
        <v>146</v>
      </c>
      <c r="B26" s="8">
        <v>29</v>
      </c>
      <c r="C26" s="8" t="s">
        <v>149</v>
      </c>
      <c r="D26" s="8">
        <v>26</v>
      </c>
      <c r="E26" s="8" t="s">
        <v>148</v>
      </c>
      <c r="F26" s="8" t="s">
        <v>563</v>
      </c>
      <c r="G26" s="8" t="s">
        <v>532</v>
      </c>
    </row>
    <row r="27" spans="1:7" x14ac:dyDescent="0.2">
      <c r="A27" s="8" t="s">
        <v>150</v>
      </c>
      <c r="B27" s="8">
        <v>30</v>
      </c>
      <c r="C27" s="8" t="s">
        <v>153</v>
      </c>
      <c r="D27" s="8">
        <v>27</v>
      </c>
      <c r="E27" s="8" t="s">
        <v>152</v>
      </c>
      <c r="F27" s="8" t="s">
        <v>565</v>
      </c>
      <c r="G27" s="8" t="s">
        <v>532</v>
      </c>
    </row>
    <row r="28" spans="1:7" x14ac:dyDescent="0.2">
      <c r="A28" s="8" t="s">
        <v>154</v>
      </c>
      <c r="B28" s="8">
        <v>31</v>
      </c>
      <c r="C28" s="8" t="s">
        <v>157</v>
      </c>
      <c r="D28" s="8">
        <v>28</v>
      </c>
      <c r="E28" s="8" t="s">
        <v>156</v>
      </c>
      <c r="F28" s="8" t="s">
        <v>567</v>
      </c>
      <c r="G28" s="8" t="s">
        <v>830</v>
      </c>
    </row>
    <row r="29" spans="1:7" x14ac:dyDescent="0.2">
      <c r="A29" s="8" t="s">
        <v>158</v>
      </c>
      <c r="B29" s="8">
        <v>32</v>
      </c>
      <c r="C29" s="8" t="s">
        <v>161</v>
      </c>
      <c r="D29" s="8">
        <v>29</v>
      </c>
      <c r="E29" s="8" t="s">
        <v>160</v>
      </c>
      <c r="F29" s="8" t="s">
        <v>569</v>
      </c>
      <c r="G29" s="8" t="s">
        <v>532</v>
      </c>
    </row>
    <row r="30" spans="1:7" x14ac:dyDescent="0.2">
      <c r="A30" s="8" t="s">
        <v>162</v>
      </c>
      <c r="B30" s="8">
        <v>33</v>
      </c>
      <c r="C30" s="8" t="s">
        <v>165</v>
      </c>
      <c r="D30" s="8">
        <v>30</v>
      </c>
      <c r="E30" s="8" t="s">
        <v>164</v>
      </c>
      <c r="F30" s="8" t="s">
        <v>571</v>
      </c>
      <c r="G30" s="8" t="s">
        <v>830</v>
      </c>
    </row>
    <row r="31" spans="1:7" x14ac:dyDescent="0.2">
      <c r="A31" s="8" t="s">
        <v>166</v>
      </c>
      <c r="B31" s="8">
        <v>34</v>
      </c>
      <c r="C31" s="8" t="s">
        <v>169</v>
      </c>
      <c r="D31" s="8">
        <v>31</v>
      </c>
      <c r="E31" s="8" t="s">
        <v>168</v>
      </c>
      <c r="F31" s="8" t="s">
        <v>573</v>
      </c>
      <c r="G31" s="8" t="s">
        <v>532</v>
      </c>
    </row>
    <row r="32" spans="1:7" x14ac:dyDescent="0.2">
      <c r="A32" s="8" t="s">
        <v>170</v>
      </c>
      <c r="B32" s="8">
        <v>35</v>
      </c>
      <c r="C32" s="8" t="s">
        <v>173</v>
      </c>
      <c r="D32" s="8">
        <v>32</v>
      </c>
      <c r="E32" s="8" t="s">
        <v>172</v>
      </c>
      <c r="F32" s="8" t="s">
        <v>575</v>
      </c>
      <c r="G32" s="8" t="s">
        <v>532</v>
      </c>
    </row>
    <row r="33" spans="1:7" x14ac:dyDescent="0.2">
      <c r="A33" s="8" t="s">
        <v>174</v>
      </c>
      <c r="B33" s="8">
        <v>36</v>
      </c>
      <c r="C33" s="8" t="s">
        <v>177</v>
      </c>
      <c r="D33" s="8">
        <v>33</v>
      </c>
      <c r="E33" s="8" t="s">
        <v>176</v>
      </c>
      <c r="F33" s="8" t="s">
        <v>577</v>
      </c>
      <c r="G33" s="8" t="s">
        <v>532</v>
      </c>
    </row>
    <row r="34" spans="1:7" x14ac:dyDescent="0.2">
      <c r="A34" s="8" t="s">
        <v>178</v>
      </c>
      <c r="B34" s="8">
        <v>37</v>
      </c>
      <c r="C34" s="8" t="s">
        <v>181</v>
      </c>
      <c r="D34" s="8">
        <v>34</v>
      </c>
      <c r="E34" s="8" t="s">
        <v>180</v>
      </c>
      <c r="F34" s="8" t="s">
        <v>579</v>
      </c>
      <c r="G34" s="8" t="s">
        <v>830</v>
      </c>
    </row>
    <row r="35" spans="1:7" x14ac:dyDescent="0.2">
      <c r="A35" s="8" t="s">
        <v>182</v>
      </c>
      <c r="B35" s="8">
        <v>39</v>
      </c>
      <c r="C35" s="8" t="s">
        <v>185</v>
      </c>
      <c r="D35" s="8">
        <v>35</v>
      </c>
      <c r="E35" s="8" t="s">
        <v>184</v>
      </c>
      <c r="F35" s="8" t="s">
        <v>581</v>
      </c>
      <c r="G35" s="8" t="s">
        <v>830</v>
      </c>
    </row>
    <row r="36" spans="1:7" x14ac:dyDescent="0.2">
      <c r="A36" s="8" t="s">
        <v>186</v>
      </c>
      <c r="B36" s="8" t="s">
        <v>831</v>
      </c>
      <c r="C36" s="8" t="s">
        <v>190</v>
      </c>
      <c r="D36" s="8">
        <v>36</v>
      </c>
      <c r="E36" s="8" t="s">
        <v>189</v>
      </c>
      <c r="F36" s="8" t="s">
        <v>583</v>
      </c>
      <c r="G36" s="8" t="s">
        <v>532</v>
      </c>
    </row>
    <row r="37" spans="1:7" x14ac:dyDescent="0.2">
      <c r="A37" s="8" t="s">
        <v>191</v>
      </c>
      <c r="B37" s="8" t="s">
        <v>832</v>
      </c>
      <c r="C37" s="8" t="s">
        <v>195</v>
      </c>
      <c r="D37" s="8">
        <v>37</v>
      </c>
      <c r="E37" s="8" t="s">
        <v>586</v>
      </c>
      <c r="F37" s="8" t="s">
        <v>585</v>
      </c>
      <c r="G37" s="8" t="s">
        <v>830</v>
      </c>
    </row>
    <row r="38" spans="1:7" x14ac:dyDescent="0.2">
      <c r="A38" s="8" t="s">
        <v>196</v>
      </c>
      <c r="B38" s="8" t="s">
        <v>833</v>
      </c>
      <c r="C38" s="8" t="s">
        <v>200</v>
      </c>
      <c r="D38" s="8">
        <v>38</v>
      </c>
      <c r="E38" s="8" t="s">
        <v>199</v>
      </c>
      <c r="F38" s="8" t="s">
        <v>588</v>
      </c>
      <c r="G38" s="8" t="s">
        <v>830</v>
      </c>
    </row>
    <row r="39" spans="1:7" x14ac:dyDescent="0.2">
      <c r="A39" s="8" t="s">
        <v>201</v>
      </c>
      <c r="B39" s="8" t="s">
        <v>834</v>
      </c>
      <c r="C39" s="8" t="s">
        <v>205</v>
      </c>
      <c r="D39" s="8">
        <v>39</v>
      </c>
      <c r="E39" s="8" t="s">
        <v>204</v>
      </c>
      <c r="F39" s="8" t="s">
        <v>591</v>
      </c>
      <c r="G39" s="8" t="s">
        <v>830</v>
      </c>
    </row>
    <row r="40" spans="1:7" x14ac:dyDescent="0.2">
      <c r="A40" s="8" t="s">
        <v>206</v>
      </c>
      <c r="B40" s="8" t="s">
        <v>835</v>
      </c>
      <c r="C40" s="8" t="s">
        <v>593</v>
      </c>
      <c r="D40" s="8">
        <v>40</v>
      </c>
      <c r="E40" s="8" t="s">
        <v>596</v>
      </c>
      <c r="F40" s="8" t="s">
        <v>594</v>
      </c>
      <c r="G40" s="8" t="s">
        <v>830</v>
      </c>
    </row>
    <row r="41" spans="1:7" x14ac:dyDescent="0.2">
      <c r="A41" s="8" t="s">
        <v>211</v>
      </c>
      <c r="B41" s="8" t="s">
        <v>836</v>
      </c>
      <c r="C41" s="8" t="s">
        <v>215</v>
      </c>
      <c r="D41" s="8">
        <v>41</v>
      </c>
      <c r="E41" s="8" t="s">
        <v>214</v>
      </c>
      <c r="F41" s="8" t="s">
        <v>598</v>
      </c>
      <c r="G41" s="8" t="s">
        <v>830</v>
      </c>
    </row>
    <row r="42" spans="1:7" x14ac:dyDescent="0.2">
      <c r="A42" s="8" t="s">
        <v>216</v>
      </c>
      <c r="B42" s="8" t="s">
        <v>837</v>
      </c>
      <c r="C42" s="8" t="s">
        <v>220</v>
      </c>
      <c r="D42" s="8">
        <v>42</v>
      </c>
      <c r="E42" s="8" t="s">
        <v>219</v>
      </c>
      <c r="F42" s="8" t="s">
        <v>601</v>
      </c>
      <c r="G42" s="8" t="s">
        <v>830</v>
      </c>
    </row>
    <row r="43" spans="1:7" x14ac:dyDescent="0.2">
      <c r="A43" s="8" t="s">
        <v>221</v>
      </c>
      <c r="B43" s="8" t="s">
        <v>838</v>
      </c>
      <c r="C43" s="8" t="s">
        <v>225</v>
      </c>
      <c r="D43" s="8">
        <v>43</v>
      </c>
      <c r="E43" s="8" t="s">
        <v>224</v>
      </c>
      <c r="F43" s="8" t="s">
        <v>604</v>
      </c>
      <c r="G43" s="8" t="s">
        <v>532</v>
      </c>
    </row>
    <row r="44" spans="1:7" x14ac:dyDescent="0.2">
      <c r="A44" s="8" t="s">
        <v>226</v>
      </c>
      <c r="B44" s="8" t="s">
        <v>839</v>
      </c>
      <c r="C44" s="8" t="s">
        <v>607</v>
      </c>
      <c r="D44" s="8">
        <v>44</v>
      </c>
      <c r="E44" s="8" t="s">
        <v>610</v>
      </c>
      <c r="F44" s="8" t="s">
        <v>608</v>
      </c>
      <c r="G44" s="8" t="s">
        <v>830</v>
      </c>
    </row>
    <row r="45" spans="1:7" x14ac:dyDescent="0.2">
      <c r="A45" s="8" t="s">
        <v>230</v>
      </c>
      <c r="B45" s="8" t="s">
        <v>840</v>
      </c>
      <c r="C45" s="8" t="s">
        <v>612</v>
      </c>
      <c r="D45" s="8">
        <v>45</v>
      </c>
      <c r="E45" s="8" t="s">
        <v>233</v>
      </c>
      <c r="F45" s="8" t="s">
        <v>613</v>
      </c>
      <c r="G45" s="8" t="s">
        <v>532</v>
      </c>
    </row>
    <row r="46" spans="1:7" x14ac:dyDescent="0.2">
      <c r="A46" s="8" t="s">
        <v>235</v>
      </c>
      <c r="B46" s="8" t="s">
        <v>841</v>
      </c>
      <c r="C46" s="8" t="s">
        <v>239</v>
      </c>
      <c r="D46" s="8">
        <v>46</v>
      </c>
      <c r="E46" s="8" t="s">
        <v>238</v>
      </c>
      <c r="F46" s="8" t="s">
        <v>616</v>
      </c>
      <c r="G46" s="8" t="s">
        <v>830</v>
      </c>
    </row>
    <row r="47" spans="1:7" x14ac:dyDescent="0.2">
      <c r="A47" s="8" t="s">
        <v>240</v>
      </c>
      <c r="B47" s="8" t="s">
        <v>842</v>
      </c>
      <c r="C47" s="8" t="s">
        <v>244</v>
      </c>
      <c r="D47" s="8">
        <v>47</v>
      </c>
      <c r="E47" s="8" t="s">
        <v>243</v>
      </c>
      <c r="F47" s="8" t="s">
        <v>619</v>
      </c>
      <c r="G47" s="8" t="s">
        <v>532</v>
      </c>
    </row>
    <row r="48" spans="1:7" x14ac:dyDescent="0.2">
      <c r="A48" s="8" t="s">
        <v>245</v>
      </c>
      <c r="B48" s="8" t="s">
        <v>843</v>
      </c>
      <c r="C48" s="8" t="s">
        <v>249</v>
      </c>
      <c r="D48" s="8">
        <v>48</v>
      </c>
      <c r="E48" s="8" t="s">
        <v>248</v>
      </c>
      <c r="F48" s="8" t="s">
        <v>622</v>
      </c>
      <c r="G48" s="8" t="s">
        <v>830</v>
      </c>
    </row>
    <row r="49" spans="1:7" x14ac:dyDescent="0.2">
      <c r="A49" s="8" t="s">
        <v>250</v>
      </c>
      <c r="B49" s="8" t="s">
        <v>844</v>
      </c>
      <c r="C49" s="8" t="s">
        <v>625</v>
      </c>
      <c r="D49" s="8">
        <v>49</v>
      </c>
      <c r="E49" s="8" t="s">
        <v>253</v>
      </c>
      <c r="F49" s="8" t="s">
        <v>626</v>
      </c>
      <c r="G49" s="8" t="s">
        <v>532</v>
      </c>
    </row>
    <row r="50" spans="1:7" x14ac:dyDescent="0.2">
      <c r="A50" s="8" t="s">
        <v>254</v>
      </c>
      <c r="B50" s="8" t="s">
        <v>845</v>
      </c>
      <c r="C50" s="8" t="s">
        <v>629</v>
      </c>
      <c r="D50" s="8">
        <v>50</v>
      </c>
      <c r="E50" s="8" t="s">
        <v>257</v>
      </c>
      <c r="F50" s="8" t="s">
        <v>630</v>
      </c>
      <c r="G50" s="8" t="s">
        <v>532</v>
      </c>
    </row>
    <row r="51" spans="1:7" x14ac:dyDescent="0.2">
      <c r="A51" s="8" t="s">
        <v>258</v>
      </c>
      <c r="B51" s="8" t="s">
        <v>846</v>
      </c>
      <c r="C51" s="8" t="s">
        <v>633</v>
      </c>
      <c r="D51" s="8">
        <v>51</v>
      </c>
      <c r="E51" s="8" t="s">
        <v>261</v>
      </c>
      <c r="F51" s="8" t="s">
        <v>634</v>
      </c>
      <c r="G51" s="8" t="s">
        <v>830</v>
      </c>
    </row>
    <row r="52" spans="1:7" x14ac:dyDescent="0.2">
      <c r="A52" s="8" t="s">
        <v>263</v>
      </c>
      <c r="B52" s="8" t="s">
        <v>847</v>
      </c>
      <c r="C52" s="8" t="s">
        <v>637</v>
      </c>
      <c r="D52" s="8">
        <v>52</v>
      </c>
      <c r="E52" s="8" t="s">
        <v>266</v>
      </c>
      <c r="F52" s="8" t="s">
        <v>638</v>
      </c>
      <c r="G52" s="8" t="s">
        <v>830</v>
      </c>
    </row>
    <row r="53" spans="1:7" x14ac:dyDescent="0.2">
      <c r="A53" s="8" t="s">
        <v>268</v>
      </c>
      <c r="B53" s="8" t="s">
        <v>848</v>
      </c>
      <c r="C53" s="8" t="s">
        <v>272</v>
      </c>
      <c r="D53" s="8">
        <v>53</v>
      </c>
      <c r="E53" s="8" t="s">
        <v>271</v>
      </c>
      <c r="F53" s="8" t="s">
        <v>641</v>
      </c>
      <c r="G53" s="8" t="s">
        <v>830</v>
      </c>
    </row>
    <row r="54" spans="1:7" x14ac:dyDescent="0.2">
      <c r="A54" s="8" t="s">
        <v>273</v>
      </c>
      <c r="B54" s="8" t="s">
        <v>849</v>
      </c>
      <c r="C54" s="8" t="s">
        <v>277</v>
      </c>
      <c r="D54" s="8">
        <v>54</v>
      </c>
      <c r="E54" s="8" t="s">
        <v>276</v>
      </c>
      <c r="F54" s="8" t="s">
        <v>644</v>
      </c>
      <c r="G54" s="8" t="s">
        <v>532</v>
      </c>
    </row>
    <row r="55" spans="1:7" x14ac:dyDescent="0.2">
      <c r="A55" s="8" t="s">
        <v>278</v>
      </c>
      <c r="B55" s="8" t="s">
        <v>850</v>
      </c>
      <c r="C55" s="8" t="s">
        <v>282</v>
      </c>
      <c r="D55" s="8">
        <v>55</v>
      </c>
      <c r="E55" s="8" t="s">
        <v>281</v>
      </c>
      <c r="F55" s="8" t="s">
        <v>647</v>
      </c>
      <c r="G55" s="8" t="s">
        <v>830</v>
      </c>
    </row>
    <row r="56" spans="1:7" x14ac:dyDescent="0.2">
      <c r="A56" s="8" t="s">
        <v>283</v>
      </c>
      <c r="B56" s="8" t="s">
        <v>851</v>
      </c>
      <c r="C56" s="8" t="s">
        <v>852</v>
      </c>
      <c r="D56" s="8">
        <v>56</v>
      </c>
      <c r="E56" s="8" t="s">
        <v>653</v>
      </c>
      <c r="F56" s="8" t="s">
        <v>651</v>
      </c>
      <c r="G56" s="8" t="s">
        <v>532</v>
      </c>
    </row>
    <row r="57" spans="1:7" x14ac:dyDescent="0.2">
      <c r="A57" s="8" t="s">
        <v>288</v>
      </c>
      <c r="B57" s="8" t="s">
        <v>853</v>
      </c>
      <c r="C57" s="8" t="s">
        <v>292</v>
      </c>
      <c r="D57" s="8">
        <v>57</v>
      </c>
      <c r="E57" s="8" t="s">
        <v>291</v>
      </c>
      <c r="F57" s="8" t="s">
        <v>655</v>
      </c>
      <c r="G57" s="8" t="s">
        <v>830</v>
      </c>
    </row>
    <row r="58" spans="1:7" x14ac:dyDescent="0.2">
      <c r="A58" s="8" t="s">
        <v>293</v>
      </c>
      <c r="B58" s="8" t="s">
        <v>854</v>
      </c>
      <c r="C58" s="8" t="s">
        <v>297</v>
      </c>
      <c r="D58" s="8">
        <v>58</v>
      </c>
      <c r="E58" s="8" t="s">
        <v>296</v>
      </c>
      <c r="F58" s="8" t="s">
        <v>658</v>
      </c>
      <c r="G58" s="8" t="s">
        <v>830</v>
      </c>
    </row>
    <row r="59" spans="1:7" x14ac:dyDescent="0.2">
      <c r="A59" s="8" t="s">
        <v>298</v>
      </c>
      <c r="B59" s="8" t="s">
        <v>855</v>
      </c>
      <c r="C59" s="8" t="s">
        <v>661</v>
      </c>
      <c r="D59" s="8">
        <v>59</v>
      </c>
      <c r="E59" s="8" t="s">
        <v>301</v>
      </c>
      <c r="F59" s="8" t="s">
        <v>662</v>
      </c>
      <c r="G59" s="8" t="s">
        <v>830</v>
      </c>
    </row>
    <row r="60" spans="1:7" x14ac:dyDescent="0.2">
      <c r="A60" s="8" t="s">
        <v>303</v>
      </c>
      <c r="B60" s="8" t="s">
        <v>856</v>
      </c>
      <c r="C60" s="8" t="s">
        <v>665</v>
      </c>
      <c r="D60" s="8">
        <v>60</v>
      </c>
      <c r="E60" s="8" t="s">
        <v>668</v>
      </c>
      <c r="F60" s="8" t="s">
        <v>666</v>
      </c>
      <c r="G60" s="8" t="s">
        <v>830</v>
      </c>
    </row>
    <row r="61" spans="1:7" x14ac:dyDescent="0.2">
      <c r="A61" s="8" t="s">
        <v>307</v>
      </c>
      <c r="B61" s="8" t="s">
        <v>857</v>
      </c>
      <c r="C61" s="8" t="s">
        <v>311</v>
      </c>
      <c r="D61" s="8">
        <v>61</v>
      </c>
      <c r="E61" s="8" t="s">
        <v>310</v>
      </c>
      <c r="F61" s="8" t="s">
        <v>670</v>
      </c>
      <c r="G61" s="8" t="s">
        <v>532</v>
      </c>
    </row>
    <row r="62" spans="1:7" x14ac:dyDescent="0.2">
      <c r="A62" s="8" t="s">
        <v>312</v>
      </c>
      <c r="B62" s="8" t="s">
        <v>858</v>
      </c>
      <c r="C62" s="8" t="s">
        <v>316</v>
      </c>
      <c r="D62" s="8">
        <v>62</v>
      </c>
      <c r="E62" s="8" t="s">
        <v>315</v>
      </c>
      <c r="F62" s="8" t="s">
        <v>673</v>
      </c>
      <c r="G62" s="8" t="s">
        <v>830</v>
      </c>
    </row>
    <row r="63" spans="1:7" x14ac:dyDescent="0.2">
      <c r="A63" s="8" t="s">
        <v>317</v>
      </c>
      <c r="B63" s="8" t="s">
        <v>859</v>
      </c>
      <c r="C63" s="8" t="s">
        <v>321</v>
      </c>
      <c r="D63" s="8">
        <v>63</v>
      </c>
      <c r="E63" s="8" t="s">
        <v>320</v>
      </c>
      <c r="F63" s="8" t="s">
        <v>676</v>
      </c>
      <c r="G63" s="8" t="s">
        <v>830</v>
      </c>
    </row>
    <row r="64" spans="1:7" x14ac:dyDescent="0.2">
      <c r="A64" s="8" t="s">
        <v>322</v>
      </c>
      <c r="B64" s="8" t="s">
        <v>860</v>
      </c>
      <c r="C64" s="8" t="s">
        <v>861</v>
      </c>
      <c r="D64" s="8">
        <v>64</v>
      </c>
      <c r="E64" s="8" t="s">
        <v>325</v>
      </c>
      <c r="F64" s="8" t="s">
        <v>680</v>
      </c>
      <c r="G64" s="8" t="s">
        <v>830</v>
      </c>
    </row>
    <row r="65" spans="1:7" x14ac:dyDescent="0.2">
      <c r="A65" s="8" t="s">
        <v>327</v>
      </c>
      <c r="B65" s="8" t="s">
        <v>862</v>
      </c>
      <c r="C65" s="8" t="s">
        <v>331</v>
      </c>
      <c r="D65" s="8">
        <v>65</v>
      </c>
      <c r="E65" s="8" t="s">
        <v>330</v>
      </c>
      <c r="F65" s="8" t="s">
        <v>683</v>
      </c>
      <c r="G65" s="8" t="s">
        <v>830</v>
      </c>
    </row>
    <row r="66" spans="1:7" x14ac:dyDescent="0.2">
      <c r="A66" s="8" t="s">
        <v>332</v>
      </c>
      <c r="B66" s="8" t="s">
        <v>863</v>
      </c>
      <c r="C66" s="8" t="s">
        <v>686</v>
      </c>
      <c r="D66" s="8">
        <v>66</v>
      </c>
      <c r="E66" s="8" t="s">
        <v>689</v>
      </c>
      <c r="F66" s="8" t="s">
        <v>687</v>
      </c>
      <c r="G66" s="8" t="s">
        <v>830</v>
      </c>
    </row>
    <row r="67" spans="1:7" x14ac:dyDescent="0.2">
      <c r="A67" s="8" t="s">
        <v>336</v>
      </c>
      <c r="B67" s="8" t="s">
        <v>864</v>
      </c>
      <c r="C67" s="8" t="s">
        <v>691</v>
      </c>
      <c r="D67" s="8">
        <v>67</v>
      </c>
      <c r="E67" s="8" t="s">
        <v>339</v>
      </c>
      <c r="F67" s="8" t="s">
        <v>692</v>
      </c>
      <c r="G67" s="8" t="s">
        <v>830</v>
      </c>
    </row>
    <row r="68" spans="1:7" x14ac:dyDescent="0.2">
      <c r="A68" s="8" t="s">
        <v>340</v>
      </c>
      <c r="B68" s="8" t="s">
        <v>865</v>
      </c>
      <c r="C68" s="8" t="s">
        <v>344</v>
      </c>
      <c r="D68" s="8">
        <v>68</v>
      </c>
      <c r="E68" s="8" t="s">
        <v>697</v>
      </c>
      <c r="F68" s="8" t="s">
        <v>695</v>
      </c>
      <c r="G68" s="8" t="s">
        <v>830</v>
      </c>
    </row>
    <row r="69" spans="1:7" x14ac:dyDescent="0.2">
      <c r="A69" s="8" t="s">
        <v>345</v>
      </c>
      <c r="B69" s="8" t="s">
        <v>866</v>
      </c>
      <c r="C69" s="8" t="s">
        <v>699</v>
      </c>
      <c r="D69" s="8">
        <v>69</v>
      </c>
      <c r="E69" s="8" t="s">
        <v>348</v>
      </c>
      <c r="F69" s="8" t="s">
        <v>700</v>
      </c>
      <c r="G69" s="8" t="s">
        <v>830</v>
      </c>
    </row>
    <row r="70" spans="1:7" x14ac:dyDescent="0.2">
      <c r="A70" s="8" t="s">
        <v>350</v>
      </c>
      <c r="B70" s="8" t="s">
        <v>867</v>
      </c>
      <c r="C70" s="8" t="s">
        <v>354</v>
      </c>
      <c r="D70" s="8">
        <v>70</v>
      </c>
      <c r="E70" s="8" t="s">
        <v>353</v>
      </c>
      <c r="F70" s="8" t="s">
        <v>703</v>
      </c>
      <c r="G70" s="8" t="s">
        <v>830</v>
      </c>
    </row>
    <row r="71" spans="1:7" x14ac:dyDescent="0.2">
      <c r="A71" s="8" t="s">
        <v>355</v>
      </c>
      <c r="B71" s="8" t="s">
        <v>868</v>
      </c>
      <c r="C71" s="8" t="s">
        <v>706</v>
      </c>
      <c r="D71" s="8">
        <v>71</v>
      </c>
      <c r="E71" s="8" t="s">
        <v>709</v>
      </c>
      <c r="F71" s="8" t="s">
        <v>707</v>
      </c>
      <c r="G71" s="8" t="s">
        <v>830</v>
      </c>
    </row>
    <row r="72" spans="1:7" x14ac:dyDescent="0.2">
      <c r="A72" s="8" t="s">
        <v>360</v>
      </c>
      <c r="B72" s="8" t="s">
        <v>869</v>
      </c>
      <c r="C72" s="8" t="s">
        <v>711</v>
      </c>
      <c r="D72" s="8">
        <v>72</v>
      </c>
      <c r="E72" s="8" t="s">
        <v>714</v>
      </c>
      <c r="F72" s="8" t="s">
        <v>712</v>
      </c>
      <c r="G72" s="8" t="s">
        <v>830</v>
      </c>
    </row>
    <row r="73" spans="1:7" x14ac:dyDescent="0.2">
      <c r="A73" s="8" t="s">
        <v>364</v>
      </c>
      <c r="B73" s="8" t="s">
        <v>870</v>
      </c>
      <c r="C73" s="8" t="s">
        <v>368</v>
      </c>
      <c r="D73" s="8">
        <v>73</v>
      </c>
      <c r="E73" s="8" t="s">
        <v>367</v>
      </c>
      <c r="F73" s="8" t="s">
        <v>716</v>
      </c>
      <c r="G73" s="8" t="s">
        <v>830</v>
      </c>
    </row>
    <row r="74" spans="1:7" x14ac:dyDescent="0.2">
      <c r="A74" s="8" t="s">
        <v>369</v>
      </c>
      <c r="B74" s="8" t="s">
        <v>871</v>
      </c>
      <c r="C74" s="8" t="s">
        <v>719</v>
      </c>
      <c r="D74" s="8">
        <v>74</v>
      </c>
      <c r="E74" s="8" t="s">
        <v>722</v>
      </c>
      <c r="F74" s="8" t="s">
        <v>720</v>
      </c>
      <c r="G74" s="8" t="s">
        <v>830</v>
      </c>
    </row>
    <row r="75" spans="1:7" x14ac:dyDescent="0.2">
      <c r="A75" s="8" t="s">
        <v>374</v>
      </c>
      <c r="B75" s="8" t="s">
        <v>872</v>
      </c>
      <c r="C75" s="8" t="s">
        <v>378</v>
      </c>
      <c r="D75" s="8">
        <v>75</v>
      </c>
      <c r="E75" s="8" t="s">
        <v>377</v>
      </c>
      <c r="F75" s="8" t="s">
        <v>724</v>
      </c>
      <c r="G75" s="8" t="s">
        <v>830</v>
      </c>
    </row>
    <row r="76" spans="1:7" x14ac:dyDescent="0.2">
      <c r="A76" s="8" t="s">
        <v>379</v>
      </c>
      <c r="B76" s="8" t="s">
        <v>873</v>
      </c>
      <c r="C76" s="8" t="s">
        <v>383</v>
      </c>
      <c r="D76" s="8">
        <v>76</v>
      </c>
      <c r="E76" s="8" t="s">
        <v>874</v>
      </c>
      <c r="F76" s="8" t="s">
        <v>727</v>
      </c>
      <c r="G76" s="8" t="s">
        <v>830</v>
      </c>
    </row>
    <row r="77" spans="1:7" x14ac:dyDescent="0.2">
      <c r="A77" s="8" t="s">
        <v>384</v>
      </c>
      <c r="B77" s="8" t="s">
        <v>875</v>
      </c>
      <c r="C77" s="8" t="s">
        <v>730</v>
      </c>
      <c r="D77" s="8">
        <v>77</v>
      </c>
      <c r="E77" s="8" t="s">
        <v>733</v>
      </c>
      <c r="F77" s="8" t="s">
        <v>731</v>
      </c>
      <c r="G77" s="8" t="s">
        <v>830</v>
      </c>
    </row>
    <row r="78" spans="1:7" x14ac:dyDescent="0.2">
      <c r="A78" s="8" t="s">
        <v>389</v>
      </c>
      <c r="B78" s="8" t="s">
        <v>876</v>
      </c>
      <c r="C78" s="8" t="s">
        <v>735</v>
      </c>
      <c r="D78" s="8">
        <v>78</v>
      </c>
      <c r="E78" s="8" t="s">
        <v>738</v>
      </c>
      <c r="F78" s="8" t="s">
        <v>736</v>
      </c>
      <c r="G78" s="8" t="s">
        <v>830</v>
      </c>
    </row>
    <row r="79" spans="1:7" x14ac:dyDescent="0.2">
      <c r="A79" s="8" t="s">
        <v>394</v>
      </c>
      <c r="B79" s="8" t="s">
        <v>877</v>
      </c>
      <c r="C79" s="8" t="s">
        <v>740</v>
      </c>
      <c r="D79" s="8">
        <v>79</v>
      </c>
      <c r="E79" s="8" t="s">
        <v>743</v>
      </c>
      <c r="F79" s="8" t="s">
        <v>741</v>
      </c>
      <c r="G79" s="8" t="s">
        <v>830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>
    <oddFooter>&amp;C&amp;"Arial,Kursiv"&amp;8&amp;F - &amp;A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3"/>
  <sheetViews>
    <sheetView workbookViewId="0">
      <selection activeCell="J1" sqref="J1:J65536"/>
    </sheetView>
  </sheetViews>
  <sheetFormatPr defaultColWidth="11.42578125" defaultRowHeight="12.75" outlineLevelCol="1" x14ac:dyDescent="0.2"/>
  <cols>
    <col min="1" max="1" width="4.85546875" customWidth="1"/>
    <col min="2" max="2" width="5.5703125" customWidth="1"/>
    <col min="3" max="4" width="50.7109375" style="43" customWidth="1"/>
    <col min="5" max="5" width="4.140625" bestFit="1" customWidth="1"/>
    <col min="6" max="6" width="6.28515625" bestFit="1" customWidth="1"/>
    <col min="7" max="7" width="5.140625" bestFit="1" customWidth="1"/>
    <col min="8" max="8" width="7.28515625" bestFit="1" customWidth="1"/>
    <col min="9" max="9" width="5.7109375" bestFit="1" customWidth="1"/>
    <col min="10" max="10" width="15.7109375" hidden="1" customWidth="1" outlineLevel="1"/>
    <col min="11" max="11" width="11.42578125" customWidth="1" collapsed="1"/>
  </cols>
  <sheetData>
    <row r="1" spans="1:4" ht="18" x14ac:dyDescent="0.25">
      <c r="A1" s="40" t="s">
        <v>878</v>
      </c>
    </row>
    <row r="2" spans="1:4" ht="18" x14ac:dyDescent="0.25">
      <c r="A2" s="40"/>
    </row>
    <row r="3" spans="1:4" s="1" customFormat="1" x14ac:dyDescent="0.2">
      <c r="A3" s="44" t="s">
        <v>879</v>
      </c>
      <c r="C3" s="45"/>
      <c r="D3" s="45"/>
    </row>
    <row r="4" spans="1:4" s="46" customFormat="1" x14ac:dyDescent="0.2">
      <c r="A4" s="46" t="s">
        <v>880</v>
      </c>
      <c r="C4" s="47"/>
      <c r="D4" s="47"/>
    </row>
    <row r="5" spans="1:4" s="46" customFormat="1" x14ac:dyDescent="0.2">
      <c r="C5" s="47"/>
      <c r="D5" s="47"/>
    </row>
    <row r="6" spans="1:4" s="46" customFormat="1" x14ac:dyDescent="0.2">
      <c r="C6" s="47"/>
      <c r="D6" s="47"/>
    </row>
    <row r="7" spans="1:4" s="46" customFormat="1" x14ac:dyDescent="0.2">
      <c r="C7" s="47"/>
      <c r="D7" s="47"/>
    </row>
    <row r="8" spans="1:4" s="46" customFormat="1" x14ac:dyDescent="0.2">
      <c r="C8" s="47"/>
      <c r="D8" s="47"/>
    </row>
    <row r="11" spans="1:4" x14ac:dyDescent="0.2">
      <c r="A11" s="8" t="s">
        <v>881</v>
      </c>
      <c r="B11" s="8"/>
      <c r="C11" s="8" t="s">
        <v>882</v>
      </c>
    </row>
    <row r="12" spans="1:4" x14ac:dyDescent="0.2">
      <c r="A12" s="8" t="s">
        <v>883</v>
      </c>
      <c r="B12" s="8"/>
      <c r="C12" s="8" t="s">
        <v>884</v>
      </c>
    </row>
    <row r="13" spans="1:4" x14ac:dyDescent="0.2">
      <c r="A13" s="8" t="s">
        <v>885</v>
      </c>
      <c r="B13" s="8"/>
      <c r="C13" s="8" t="s">
        <v>886</v>
      </c>
    </row>
    <row r="14" spans="1:4" x14ac:dyDescent="0.2">
      <c r="A14" s="8" t="s">
        <v>887</v>
      </c>
      <c r="B14" s="8"/>
      <c r="C14" s="8" t="s">
        <v>888</v>
      </c>
    </row>
    <row r="15" spans="1:4" x14ac:dyDescent="0.2">
      <c r="A15" s="8" t="s">
        <v>889</v>
      </c>
      <c r="B15" s="8"/>
      <c r="C15" s="8" t="s">
        <v>890</v>
      </c>
    </row>
    <row r="19" spans="1:10" ht="27" customHeight="1" x14ac:dyDescent="0.2">
      <c r="A19" s="48" t="s">
        <v>891</v>
      </c>
      <c r="B19" s="48" t="s">
        <v>892</v>
      </c>
      <c r="C19" s="48" t="s">
        <v>893</v>
      </c>
      <c r="D19" s="48" t="s">
        <v>894</v>
      </c>
      <c r="E19" s="48" t="s">
        <v>895</v>
      </c>
      <c r="F19" s="48" t="s">
        <v>896</v>
      </c>
      <c r="G19" s="48" t="s">
        <v>897</v>
      </c>
      <c r="H19" s="48" t="s">
        <v>898</v>
      </c>
      <c r="I19" s="48" t="s">
        <v>899</v>
      </c>
      <c r="J19" s="42" t="s">
        <v>900</v>
      </c>
    </row>
    <row r="20" spans="1:10" ht="25.5" x14ac:dyDescent="0.2">
      <c r="A20" s="8">
        <v>1</v>
      </c>
      <c r="B20" s="8" t="s">
        <v>583</v>
      </c>
      <c r="C20" s="49" t="s">
        <v>901</v>
      </c>
      <c r="D20" s="49" t="s">
        <v>189</v>
      </c>
      <c r="E20" s="8" t="s">
        <v>532</v>
      </c>
      <c r="F20" s="8">
        <v>1</v>
      </c>
      <c r="G20" s="50">
        <v>5</v>
      </c>
      <c r="H20" s="8" t="str">
        <f t="shared" ref="H20:H63" si="0">IF(LEN(G20)=2,CONCATENATE("f",F20,"_v",G20),CONCATENATE("f",F20,"_v0",G20))</f>
        <v>f1_v05</v>
      </c>
      <c r="I20" s="8" t="s">
        <v>532</v>
      </c>
      <c r="J20" s="8" t="str">
        <f t="shared" ref="J20:J63" si="1">CONCATENATE("(",B20,"=",H20,")")</f>
        <v>(v36=f1_v05)</v>
      </c>
    </row>
    <row r="21" spans="1:10" ht="25.5" x14ac:dyDescent="0.2">
      <c r="A21" s="8">
        <v>2</v>
      </c>
      <c r="B21" s="8" t="s">
        <v>585</v>
      </c>
      <c r="C21" s="49" t="s">
        <v>195</v>
      </c>
      <c r="D21" s="49" t="s">
        <v>586</v>
      </c>
      <c r="E21" s="8" t="s">
        <v>830</v>
      </c>
      <c r="F21" s="8">
        <v>3</v>
      </c>
      <c r="G21" s="50">
        <v>2</v>
      </c>
      <c r="H21" s="8" t="str">
        <f t="shared" si="0"/>
        <v>f3_v02</v>
      </c>
      <c r="I21" s="8" t="s">
        <v>830</v>
      </c>
      <c r="J21" s="8" t="str">
        <f t="shared" si="1"/>
        <v>(v37=f3_v02)</v>
      </c>
    </row>
    <row r="22" spans="1:10" ht="25.5" x14ac:dyDescent="0.2">
      <c r="A22" s="8">
        <v>3</v>
      </c>
      <c r="B22" s="8" t="s">
        <v>588</v>
      </c>
      <c r="C22" s="49" t="s">
        <v>200</v>
      </c>
      <c r="D22" s="49" t="s">
        <v>199</v>
      </c>
      <c r="E22" s="8" t="s">
        <v>830</v>
      </c>
      <c r="F22" s="8">
        <v>1</v>
      </c>
      <c r="G22" s="50">
        <v>13</v>
      </c>
      <c r="H22" s="8" t="str">
        <f t="shared" si="0"/>
        <v>f1_v13</v>
      </c>
      <c r="I22" s="8" t="s">
        <v>830</v>
      </c>
      <c r="J22" s="8" t="str">
        <f t="shared" si="1"/>
        <v>(v38=f1_v13)</v>
      </c>
    </row>
    <row r="23" spans="1:10" x14ac:dyDescent="0.2">
      <c r="A23" s="8">
        <v>4</v>
      </c>
      <c r="B23" s="8" t="s">
        <v>591</v>
      </c>
      <c r="C23" s="49" t="s">
        <v>205</v>
      </c>
      <c r="D23" s="49" t="s">
        <v>204</v>
      </c>
      <c r="E23" s="8" t="s">
        <v>830</v>
      </c>
      <c r="F23" s="8">
        <v>1</v>
      </c>
      <c r="G23" s="50">
        <v>2</v>
      </c>
      <c r="H23" s="8" t="str">
        <f t="shared" si="0"/>
        <v>f1_v02</v>
      </c>
      <c r="I23" s="8" t="s">
        <v>830</v>
      </c>
      <c r="J23" s="8" t="str">
        <f t="shared" si="1"/>
        <v>(v39=f1_v02)</v>
      </c>
    </row>
    <row r="24" spans="1:10" ht="25.5" x14ac:dyDescent="0.2">
      <c r="A24" s="8">
        <v>5</v>
      </c>
      <c r="B24" s="8" t="s">
        <v>594</v>
      </c>
      <c r="C24" s="49" t="s">
        <v>593</v>
      </c>
      <c r="D24" s="49" t="s">
        <v>596</v>
      </c>
      <c r="E24" s="8" t="s">
        <v>830</v>
      </c>
      <c r="F24" s="8">
        <v>1</v>
      </c>
      <c r="G24" s="50">
        <v>1</v>
      </c>
      <c r="H24" s="8" t="str">
        <f t="shared" si="0"/>
        <v>f1_v01</v>
      </c>
      <c r="I24" s="8" t="s">
        <v>830</v>
      </c>
      <c r="J24" s="8" t="str">
        <f t="shared" si="1"/>
        <v>(v40=f1_v01)</v>
      </c>
    </row>
    <row r="25" spans="1:10" x14ac:dyDescent="0.2">
      <c r="A25" s="8">
        <v>6</v>
      </c>
      <c r="B25" s="8" t="s">
        <v>598</v>
      </c>
      <c r="C25" s="49" t="s">
        <v>215</v>
      </c>
      <c r="D25" s="49" t="s">
        <v>214</v>
      </c>
      <c r="E25" s="8" t="s">
        <v>830</v>
      </c>
      <c r="F25" s="8">
        <v>3</v>
      </c>
      <c r="G25" s="50">
        <v>3</v>
      </c>
      <c r="H25" s="8" t="str">
        <f t="shared" si="0"/>
        <v>f3_v03</v>
      </c>
      <c r="I25" s="8" t="s">
        <v>830</v>
      </c>
      <c r="J25" s="8" t="str">
        <f t="shared" si="1"/>
        <v>(v41=f3_v03)</v>
      </c>
    </row>
    <row r="26" spans="1:10" x14ac:dyDescent="0.2">
      <c r="A26" s="8">
        <v>7</v>
      </c>
      <c r="B26" s="8" t="s">
        <v>601</v>
      </c>
      <c r="C26" s="49" t="s">
        <v>220</v>
      </c>
      <c r="D26" s="49" t="s">
        <v>219</v>
      </c>
      <c r="E26" s="8" t="s">
        <v>830</v>
      </c>
      <c r="F26" s="8">
        <v>5</v>
      </c>
      <c r="G26" s="50">
        <v>2</v>
      </c>
      <c r="H26" s="8" t="str">
        <f t="shared" si="0"/>
        <v>f5_v02</v>
      </c>
      <c r="I26" s="8" t="s">
        <v>830</v>
      </c>
      <c r="J26" s="8" t="str">
        <f t="shared" si="1"/>
        <v>(v42=f5_v02)</v>
      </c>
    </row>
    <row r="27" spans="1:10" ht="25.5" x14ac:dyDescent="0.2">
      <c r="A27" s="8">
        <v>8</v>
      </c>
      <c r="B27" s="8" t="s">
        <v>604</v>
      </c>
      <c r="C27" s="49" t="s">
        <v>902</v>
      </c>
      <c r="D27" s="49" t="s">
        <v>224</v>
      </c>
      <c r="E27" s="8" t="s">
        <v>532</v>
      </c>
      <c r="F27" s="8">
        <v>2</v>
      </c>
      <c r="G27" s="50">
        <v>7</v>
      </c>
      <c r="H27" s="8" t="str">
        <f t="shared" si="0"/>
        <v>f2_v07</v>
      </c>
      <c r="I27" s="8" t="s">
        <v>830</v>
      </c>
      <c r="J27" s="8" t="str">
        <f t="shared" si="1"/>
        <v>(v43=f2_v07)</v>
      </c>
    </row>
    <row r="28" spans="1:10" ht="38.25" x14ac:dyDescent="0.2">
      <c r="A28" s="8">
        <v>9</v>
      </c>
      <c r="B28" s="8" t="s">
        <v>608</v>
      </c>
      <c r="C28" s="49" t="s">
        <v>903</v>
      </c>
      <c r="D28" s="49" t="s">
        <v>610</v>
      </c>
      <c r="E28" s="8" t="s">
        <v>830</v>
      </c>
      <c r="F28" s="8">
        <v>1</v>
      </c>
      <c r="G28" s="50">
        <v>9</v>
      </c>
      <c r="H28" s="8" t="str">
        <f t="shared" si="0"/>
        <v>f1_v09</v>
      </c>
      <c r="I28" s="8" t="s">
        <v>830</v>
      </c>
      <c r="J28" s="8" t="str">
        <f t="shared" si="1"/>
        <v>(v44=f1_v09)</v>
      </c>
    </row>
    <row r="29" spans="1:10" ht="25.5" x14ac:dyDescent="0.2">
      <c r="A29" s="8">
        <v>10</v>
      </c>
      <c r="B29" s="8" t="s">
        <v>613</v>
      </c>
      <c r="C29" s="49" t="s">
        <v>904</v>
      </c>
      <c r="D29" s="49" t="s">
        <v>233</v>
      </c>
      <c r="E29" s="8" t="s">
        <v>532</v>
      </c>
      <c r="F29" s="8">
        <v>1</v>
      </c>
      <c r="G29" s="50">
        <v>10</v>
      </c>
      <c r="H29" s="8" t="str">
        <f t="shared" si="0"/>
        <v>f1_v10</v>
      </c>
      <c r="I29" s="8" t="s">
        <v>532</v>
      </c>
      <c r="J29" s="8" t="str">
        <f t="shared" si="1"/>
        <v>(v45=f1_v10)</v>
      </c>
    </row>
    <row r="30" spans="1:10" x14ac:dyDescent="0.2">
      <c r="A30" s="8">
        <v>11</v>
      </c>
      <c r="B30" s="8" t="s">
        <v>616</v>
      </c>
      <c r="C30" s="49" t="s">
        <v>239</v>
      </c>
      <c r="D30" s="49" t="s">
        <v>238</v>
      </c>
      <c r="E30" s="8" t="s">
        <v>830</v>
      </c>
      <c r="F30" s="8">
        <v>1</v>
      </c>
      <c r="G30" s="50">
        <v>11</v>
      </c>
      <c r="H30" s="8" t="str">
        <f t="shared" si="0"/>
        <v>f1_v11</v>
      </c>
      <c r="I30" s="8" t="s">
        <v>830</v>
      </c>
      <c r="J30" s="8" t="str">
        <f t="shared" si="1"/>
        <v>(v46=f1_v11)</v>
      </c>
    </row>
    <row r="31" spans="1:10" ht="25.5" x14ac:dyDescent="0.2">
      <c r="A31" s="8">
        <v>12</v>
      </c>
      <c r="B31" s="8" t="s">
        <v>619</v>
      </c>
      <c r="C31" s="49" t="s">
        <v>905</v>
      </c>
      <c r="D31" s="49" t="s">
        <v>243</v>
      </c>
      <c r="E31" s="8" t="s">
        <v>532</v>
      </c>
      <c r="F31" s="8">
        <v>5</v>
      </c>
      <c r="G31" s="50">
        <v>5</v>
      </c>
      <c r="H31" s="8" t="str">
        <f t="shared" si="0"/>
        <v>f5_v05</v>
      </c>
      <c r="I31" s="8" t="s">
        <v>532</v>
      </c>
      <c r="J31" s="8" t="str">
        <f t="shared" si="1"/>
        <v>(v47=f5_v05)</v>
      </c>
    </row>
    <row r="32" spans="1:10" ht="25.5" x14ac:dyDescent="0.2">
      <c r="A32" s="8">
        <v>13</v>
      </c>
      <c r="B32" s="8" t="s">
        <v>622</v>
      </c>
      <c r="C32" s="49" t="s">
        <v>249</v>
      </c>
      <c r="D32" s="49" t="s">
        <v>248</v>
      </c>
      <c r="E32" s="8" t="s">
        <v>830</v>
      </c>
      <c r="F32" s="8">
        <v>1</v>
      </c>
      <c r="G32" s="50">
        <v>3</v>
      </c>
      <c r="H32" s="8" t="str">
        <f t="shared" si="0"/>
        <v>f1_v03</v>
      </c>
      <c r="I32" s="8" t="s">
        <v>830</v>
      </c>
      <c r="J32" s="8" t="str">
        <f t="shared" si="1"/>
        <v>(v48=f1_v03)</v>
      </c>
    </row>
    <row r="33" spans="1:10" ht="25.5" x14ac:dyDescent="0.2">
      <c r="A33" s="8">
        <v>14</v>
      </c>
      <c r="B33" s="8" t="s">
        <v>626</v>
      </c>
      <c r="C33" s="49" t="s">
        <v>906</v>
      </c>
      <c r="D33" s="49" t="s">
        <v>253</v>
      </c>
      <c r="E33" s="8" t="s">
        <v>532</v>
      </c>
      <c r="F33" s="8">
        <v>2</v>
      </c>
      <c r="G33" s="50">
        <v>1</v>
      </c>
      <c r="H33" s="8" t="str">
        <f t="shared" si="0"/>
        <v>f2_v01</v>
      </c>
      <c r="I33" s="8" t="s">
        <v>830</v>
      </c>
      <c r="J33" s="8" t="str">
        <f t="shared" si="1"/>
        <v>(v49=f2_v01)</v>
      </c>
    </row>
    <row r="34" spans="1:10" ht="25.5" x14ac:dyDescent="0.2">
      <c r="A34" s="8">
        <v>15</v>
      </c>
      <c r="B34" s="8" t="s">
        <v>630</v>
      </c>
      <c r="C34" s="49" t="s">
        <v>907</v>
      </c>
      <c r="D34" s="49" t="s">
        <v>257</v>
      </c>
      <c r="E34" s="8" t="s">
        <v>532</v>
      </c>
      <c r="F34" s="8">
        <v>2</v>
      </c>
      <c r="G34" s="50">
        <v>2</v>
      </c>
      <c r="H34" s="8" t="str">
        <f t="shared" si="0"/>
        <v>f2_v02</v>
      </c>
      <c r="I34" s="8" t="s">
        <v>830</v>
      </c>
      <c r="J34" s="8" t="str">
        <f t="shared" si="1"/>
        <v>(v50=f2_v02)</v>
      </c>
    </row>
    <row r="35" spans="1:10" ht="25.5" x14ac:dyDescent="0.2">
      <c r="A35" s="8">
        <v>16</v>
      </c>
      <c r="B35" s="8" t="s">
        <v>634</v>
      </c>
      <c r="C35" s="49" t="s">
        <v>633</v>
      </c>
      <c r="D35" s="49" t="s">
        <v>261</v>
      </c>
      <c r="E35" s="8" t="s">
        <v>830</v>
      </c>
      <c r="F35" s="8">
        <v>2</v>
      </c>
      <c r="G35" s="50">
        <v>3</v>
      </c>
      <c r="H35" s="8" t="str">
        <f t="shared" si="0"/>
        <v>f2_v03</v>
      </c>
      <c r="I35" s="8" t="s">
        <v>532</v>
      </c>
      <c r="J35" s="8" t="str">
        <f t="shared" si="1"/>
        <v>(v51=f2_v03)</v>
      </c>
    </row>
    <row r="36" spans="1:10" ht="25.5" x14ac:dyDescent="0.2">
      <c r="A36" s="8">
        <v>17</v>
      </c>
      <c r="B36" s="8" t="s">
        <v>638</v>
      </c>
      <c r="C36" s="49" t="s">
        <v>637</v>
      </c>
      <c r="D36" s="49" t="s">
        <v>266</v>
      </c>
      <c r="E36" s="8" t="s">
        <v>830</v>
      </c>
      <c r="F36" s="8">
        <v>1</v>
      </c>
      <c r="G36" s="50">
        <v>6</v>
      </c>
      <c r="H36" s="8" t="str">
        <f t="shared" si="0"/>
        <v>f1_v06</v>
      </c>
      <c r="I36" s="8" t="s">
        <v>830</v>
      </c>
      <c r="J36" s="8" t="str">
        <f t="shared" si="1"/>
        <v>(v52=f1_v06)</v>
      </c>
    </row>
    <row r="37" spans="1:10" x14ac:dyDescent="0.2">
      <c r="A37" s="8">
        <v>18</v>
      </c>
      <c r="B37" s="8" t="s">
        <v>641</v>
      </c>
      <c r="C37" s="49" t="s">
        <v>272</v>
      </c>
      <c r="D37" s="49" t="s">
        <v>271</v>
      </c>
      <c r="E37" s="8" t="s">
        <v>830</v>
      </c>
      <c r="F37" s="8">
        <v>1</v>
      </c>
      <c r="G37" s="50">
        <v>8</v>
      </c>
      <c r="H37" s="8" t="str">
        <f t="shared" si="0"/>
        <v>f1_v08</v>
      </c>
      <c r="I37" s="8" t="s">
        <v>830</v>
      </c>
      <c r="J37" s="8" t="str">
        <f t="shared" si="1"/>
        <v>(v53=f1_v08)</v>
      </c>
    </row>
    <row r="38" spans="1:10" ht="25.5" x14ac:dyDescent="0.2">
      <c r="A38" s="8">
        <v>19</v>
      </c>
      <c r="B38" s="8" t="s">
        <v>644</v>
      </c>
      <c r="C38" s="49" t="s">
        <v>908</v>
      </c>
      <c r="D38" s="49" t="s">
        <v>276</v>
      </c>
      <c r="E38" s="8" t="s">
        <v>532</v>
      </c>
      <c r="F38" s="8">
        <v>2</v>
      </c>
      <c r="G38" s="50">
        <v>6</v>
      </c>
      <c r="H38" s="8" t="str">
        <f t="shared" si="0"/>
        <v>f2_v06</v>
      </c>
      <c r="I38" s="8" t="s">
        <v>830</v>
      </c>
      <c r="J38" s="8" t="str">
        <f t="shared" si="1"/>
        <v>(v54=f2_v06)</v>
      </c>
    </row>
    <row r="39" spans="1:10" ht="25.5" x14ac:dyDescent="0.2">
      <c r="A39" s="8">
        <v>20</v>
      </c>
      <c r="B39" s="8" t="s">
        <v>647</v>
      </c>
      <c r="C39" s="49" t="s">
        <v>282</v>
      </c>
      <c r="D39" s="49" t="s">
        <v>281</v>
      </c>
      <c r="E39" s="8" t="s">
        <v>830</v>
      </c>
      <c r="F39" s="8">
        <v>4</v>
      </c>
      <c r="G39" s="50">
        <v>7</v>
      </c>
      <c r="H39" s="8" t="str">
        <f t="shared" si="0"/>
        <v>f4_v07</v>
      </c>
      <c r="I39" s="8" t="s">
        <v>830</v>
      </c>
      <c r="J39" s="8" t="str">
        <f t="shared" si="1"/>
        <v>(v55=f4_v07)</v>
      </c>
    </row>
    <row r="40" spans="1:10" ht="51" x14ac:dyDescent="0.2">
      <c r="A40" s="8">
        <v>21</v>
      </c>
      <c r="B40" s="8" t="s">
        <v>651</v>
      </c>
      <c r="C40" s="49" t="s">
        <v>650</v>
      </c>
      <c r="D40" s="49" t="s">
        <v>653</v>
      </c>
      <c r="E40" s="8" t="s">
        <v>532</v>
      </c>
      <c r="F40" s="8">
        <v>2</v>
      </c>
      <c r="G40" s="50">
        <v>8</v>
      </c>
      <c r="H40" s="8" t="str">
        <f t="shared" si="0"/>
        <v>f2_v08</v>
      </c>
      <c r="I40" s="8" t="s">
        <v>830</v>
      </c>
      <c r="J40" s="8" t="str">
        <f t="shared" si="1"/>
        <v>(v56=f2_v08)</v>
      </c>
    </row>
    <row r="41" spans="1:10" x14ac:dyDescent="0.2">
      <c r="A41" s="8">
        <v>22</v>
      </c>
      <c r="B41" s="8" t="s">
        <v>655</v>
      </c>
      <c r="C41" s="49" t="s">
        <v>292</v>
      </c>
      <c r="D41" s="49" t="s">
        <v>291</v>
      </c>
      <c r="E41" s="8" t="s">
        <v>830</v>
      </c>
      <c r="F41" s="8">
        <v>1</v>
      </c>
      <c r="G41" s="50">
        <v>7</v>
      </c>
      <c r="H41" s="8" t="str">
        <f t="shared" si="0"/>
        <v>f1_v07</v>
      </c>
      <c r="I41" s="8" t="s">
        <v>830</v>
      </c>
      <c r="J41" s="8" t="str">
        <f t="shared" si="1"/>
        <v>(v57=f1_v07)</v>
      </c>
    </row>
    <row r="42" spans="1:10" ht="25.5" x14ac:dyDescent="0.2">
      <c r="A42" s="8">
        <v>23</v>
      </c>
      <c r="B42" s="8" t="s">
        <v>658</v>
      </c>
      <c r="C42" s="49" t="s">
        <v>297</v>
      </c>
      <c r="D42" s="49" t="s">
        <v>296</v>
      </c>
      <c r="E42" s="8" t="s">
        <v>830</v>
      </c>
      <c r="F42" s="8">
        <v>3</v>
      </c>
      <c r="G42" s="50">
        <v>1</v>
      </c>
      <c r="H42" s="8" t="str">
        <f t="shared" si="0"/>
        <v>f3_v01</v>
      </c>
      <c r="I42" s="8" t="s">
        <v>830</v>
      </c>
      <c r="J42" s="8" t="str">
        <f t="shared" si="1"/>
        <v>(v58=f3_v01)</v>
      </c>
    </row>
    <row r="43" spans="1:10" ht="25.5" x14ac:dyDescent="0.2">
      <c r="A43" s="8">
        <v>24</v>
      </c>
      <c r="B43" s="8" t="s">
        <v>662</v>
      </c>
      <c r="C43" s="49" t="s">
        <v>661</v>
      </c>
      <c r="D43" s="49" t="s">
        <v>301</v>
      </c>
      <c r="E43" s="8" t="s">
        <v>830</v>
      </c>
      <c r="F43" s="8">
        <v>5</v>
      </c>
      <c r="G43" s="50">
        <v>3</v>
      </c>
      <c r="H43" s="8" t="str">
        <f t="shared" si="0"/>
        <v>f5_v03</v>
      </c>
      <c r="I43" s="8" t="s">
        <v>830</v>
      </c>
      <c r="J43" s="8" t="str">
        <f t="shared" si="1"/>
        <v>(v59=f5_v03)</v>
      </c>
    </row>
    <row r="44" spans="1:10" ht="25.5" x14ac:dyDescent="0.2">
      <c r="A44" s="8">
        <v>25</v>
      </c>
      <c r="B44" s="8" t="s">
        <v>666</v>
      </c>
      <c r="C44" s="49" t="s">
        <v>909</v>
      </c>
      <c r="D44" s="49" t="s">
        <v>668</v>
      </c>
      <c r="E44" s="8" t="s">
        <v>830</v>
      </c>
      <c r="F44" s="8">
        <v>2</v>
      </c>
      <c r="G44" s="50">
        <v>4</v>
      </c>
      <c r="H44" s="8" t="str">
        <f t="shared" si="0"/>
        <v>f2_v04</v>
      </c>
      <c r="I44" s="8" t="s">
        <v>532</v>
      </c>
      <c r="J44" s="8" t="str">
        <f t="shared" si="1"/>
        <v>(v60=f2_v04)</v>
      </c>
    </row>
    <row r="45" spans="1:10" ht="25.5" x14ac:dyDescent="0.2">
      <c r="A45" s="8">
        <v>26</v>
      </c>
      <c r="B45" s="8" t="s">
        <v>670</v>
      </c>
      <c r="C45" s="49" t="s">
        <v>910</v>
      </c>
      <c r="D45" s="49" t="s">
        <v>310</v>
      </c>
      <c r="E45" s="8" t="s">
        <v>532</v>
      </c>
      <c r="F45" s="8">
        <v>2</v>
      </c>
      <c r="G45" s="50">
        <v>5</v>
      </c>
      <c r="H45" s="8" t="str">
        <f t="shared" si="0"/>
        <v>f2_v05</v>
      </c>
      <c r="I45" s="8" t="s">
        <v>830</v>
      </c>
      <c r="J45" s="8" t="str">
        <f t="shared" si="1"/>
        <v>(v61=f2_v05)</v>
      </c>
    </row>
    <row r="46" spans="1:10" ht="25.5" x14ac:dyDescent="0.2">
      <c r="A46" s="8">
        <v>27</v>
      </c>
      <c r="B46" s="8" t="s">
        <v>673</v>
      </c>
      <c r="C46" s="49" t="s">
        <v>316</v>
      </c>
      <c r="D46" s="49" t="s">
        <v>315</v>
      </c>
      <c r="E46" s="8" t="s">
        <v>830</v>
      </c>
      <c r="F46" s="8">
        <v>3</v>
      </c>
      <c r="G46" s="50">
        <v>5</v>
      </c>
      <c r="H46" s="8" t="str">
        <f t="shared" si="0"/>
        <v>f3_v05</v>
      </c>
      <c r="I46" s="8" t="s">
        <v>830</v>
      </c>
      <c r="J46" s="8" t="str">
        <f t="shared" si="1"/>
        <v>(v62=f3_v05)</v>
      </c>
    </row>
    <row r="47" spans="1:10" ht="25.5" x14ac:dyDescent="0.2">
      <c r="A47" s="8">
        <v>28</v>
      </c>
      <c r="B47" s="8" t="s">
        <v>676</v>
      </c>
      <c r="C47" s="49" t="s">
        <v>321</v>
      </c>
      <c r="D47" s="49" t="s">
        <v>320</v>
      </c>
      <c r="E47" s="8" t="s">
        <v>830</v>
      </c>
      <c r="F47" s="8">
        <v>4</v>
      </c>
      <c r="G47" s="50">
        <v>1</v>
      </c>
      <c r="H47" s="8" t="str">
        <f t="shared" si="0"/>
        <v>f4_v01</v>
      </c>
      <c r="I47" s="8" t="s">
        <v>830</v>
      </c>
      <c r="J47" s="8" t="str">
        <f t="shared" si="1"/>
        <v>(v63=f4_v01)</v>
      </c>
    </row>
    <row r="48" spans="1:10" ht="25.5" x14ac:dyDescent="0.2">
      <c r="A48" s="8">
        <v>29</v>
      </c>
      <c r="B48" s="8" t="s">
        <v>680</v>
      </c>
      <c r="C48" s="49" t="s">
        <v>861</v>
      </c>
      <c r="D48" s="49" t="s">
        <v>325</v>
      </c>
      <c r="E48" s="8" t="s">
        <v>830</v>
      </c>
      <c r="F48" s="8">
        <v>3</v>
      </c>
      <c r="G48" s="50">
        <v>4</v>
      </c>
      <c r="H48" s="8" t="str">
        <f t="shared" si="0"/>
        <v>f3_v04</v>
      </c>
      <c r="I48" s="8" t="s">
        <v>830</v>
      </c>
      <c r="J48" s="8" t="str">
        <f t="shared" si="1"/>
        <v>(v64=f3_v04)</v>
      </c>
    </row>
    <row r="49" spans="1:10" x14ac:dyDescent="0.2">
      <c r="A49" s="8">
        <v>30</v>
      </c>
      <c r="B49" s="8" t="s">
        <v>683</v>
      </c>
      <c r="C49" s="49" t="s">
        <v>331</v>
      </c>
      <c r="D49" s="49" t="s">
        <v>330</v>
      </c>
      <c r="E49" s="8" t="s">
        <v>830</v>
      </c>
      <c r="F49" s="8">
        <v>2</v>
      </c>
      <c r="G49" s="50">
        <v>9</v>
      </c>
      <c r="H49" s="8" t="str">
        <f t="shared" si="0"/>
        <v>f2_v09</v>
      </c>
      <c r="I49" s="8" t="s">
        <v>532</v>
      </c>
      <c r="J49" s="8" t="str">
        <f t="shared" si="1"/>
        <v>(v65=f2_v09)</v>
      </c>
    </row>
    <row r="50" spans="1:10" ht="38.25" x14ac:dyDescent="0.2">
      <c r="A50" s="8">
        <v>31</v>
      </c>
      <c r="B50" s="8" t="s">
        <v>687</v>
      </c>
      <c r="C50" s="49" t="s">
        <v>911</v>
      </c>
      <c r="D50" s="49" t="s">
        <v>689</v>
      </c>
      <c r="E50" s="8" t="s">
        <v>830</v>
      </c>
      <c r="F50" s="8">
        <v>4</v>
      </c>
      <c r="G50" s="50">
        <v>4</v>
      </c>
      <c r="H50" s="8" t="str">
        <f t="shared" si="0"/>
        <v>f4_v04</v>
      </c>
      <c r="I50" s="8" t="s">
        <v>830</v>
      </c>
      <c r="J50" s="8" t="str">
        <f t="shared" si="1"/>
        <v>(v66=f4_v04)</v>
      </c>
    </row>
    <row r="51" spans="1:10" ht="25.5" x14ac:dyDescent="0.2">
      <c r="A51" s="8">
        <v>32</v>
      </c>
      <c r="B51" s="8" t="s">
        <v>692</v>
      </c>
      <c r="C51" s="49" t="s">
        <v>912</v>
      </c>
      <c r="D51" s="49" t="s">
        <v>339</v>
      </c>
      <c r="E51" s="8" t="s">
        <v>830</v>
      </c>
      <c r="F51" s="8">
        <v>4</v>
      </c>
      <c r="G51" s="50">
        <v>5</v>
      </c>
      <c r="H51" s="8" t="str">
        <f t="shared" si="0"/>
        <v>f4_v05</v>
      </c>
      <c r="I51" s="8" t="s">
        <v>830</v>
      </c>
      <c r="J51" s="8" t="str">
        <f t="shared" si="1"/>
        <v>(v67=f4_v05)</v>
      </c>
    </row>
    <row r="52" spans="1:10" ht="25.5" x14ac:dyDescent="0.2">
      <c r="A52" s="8">
        <v>33</v>
      </c>
      <c r="B52" s="8" t="s">
        <v>695</v>
      </c>
      <c r="C52" s="49" t="s">
        <v>913</v>
      </c>
      <c r="D52" s="49" t="s">
        <v>697</v>
      </c>
      <c r="E52" s="8" t="s">
        <v>830</v>
      </c>
      <c r="F52" s="8">
        <v>4</v>
      </c>
      <c r="G52" s="50">
        <v>6</v>
      </c>
      <c r="H52" s="8" t="str">
        <f t="shared" si="0"/>
        <v>f4_v06</v>
      </c>
      <c r="I52" s="8" t="s">
        <v>830</v>
      </c>
      <c r="J52" s="8" t="str">
        <f t="shared" si="1"/>
        <v>(v68=f4_v06)</v>
      </c>
    </row>
    <row r="53" spans="1:10" ht="25.5" x14ac:dyDescent="0.2">
      <c r="A53" s="8">
        <v>34</v>
      </c>
      <c r="B53" s="8" t="s">
        <v>700</v>
      </c>
      <c r="C53" s="49" t="s">
        <v>699</v>
      </c>
      <c r="D53" s="49" t="s">
        <v>348</v>
      </c>
      <c r="E53" s="8" t="s">
        <v>830</v>
      </c>
      <c r="F53" s="8">
        <v>1</v>
      </c>
      <c r="G53" s="50">
        <v>4</v>
      </c>
      <c r="H53" s="8" t="str">
        <f t="shared" si="0"/>
        <v>f1_v04</v>
      </c>
      <c r="I53" s="8" t="s">
        <v>830</v>
      </c>
      <c r="J53" s="8" t="str">
        <f t="shared" si="1"/>
        <v>(v69=f1_v04)</v>
      </c>
    </row>
    <row r="54" spans="1:10" ht="25.5" x14ac:dyDescent="0.2">
      <c r="A54" s="8">
        <v>35</v>
      </c>
      <c r="B54" s="8" t="s">
        <v>703</v>
      </c>
      <c r="C54" s="49" t="s">
        <v>354</v>
      </c>
      <c r="D54" s="49" t="s">
        <v>353</v>
      </c>
      <c r="E54" s="8" t="s">
        <v>830</v>
      </c>
      <c r="F54" s="8">
        <v>4</v>
      </c>
      <c r="G54" s="50">
        <v>2</v>
      </c>
      <c r="H54" s="8" t="str">
        <f t="shared" si="0"/>
        <v>f4_v02</v>
      </c>
      <c r="I54" s="8" t="s">
        <v>830</v>
      </c>
      <c r="J54" s="8" t="str">
        <f t="shared" si="1"/>
        <v>(v70=f4_v02)</v>
      </c>
    </row>
    <row r="55" spans="1:10" ht="38.25" x14ac:dyDescent="0.2">
      <c r="A55" s="8">
        <v>36</v>
      </c>
      <c r="B55" s="8" t="s">
        <v>707</v>
      </c>
      <c r="C55" s="49" t="s">
        <v>706</v>
      </c>
      <c r="D55" s="49" t="s">
        <v>709</v>
      </c>
      <c r="E55" s="8" t="s">
        <v>830</v>
      </c>
      <c r="F55" s="8">
        <v>4</v>
      </c>
      <c r="G55" s="50">
        <v>9</v>
      </c>
      <c r="H55" s="8" t="str">
        <f t="shared" si="0"/>
        <v>f4_v09</v>
      </c>
      <c r="I55" s="8" t="s">
        <v>830</v>
      </c>
      <c r="J55" s="8" t="str">
        <f t="shared" si="1"/>
        <v>(v71=f4_v09)</v>
      </c>
    </row>
    <row r="56" spans="1:10" ht="25.5" x14ac:dyDescent="0.2">
      <c r="A56" s="8">
        <v>37</v>
      </c>
      <c r="B56" s="8" t="s">
        <v>712</v>
      </c>
      <c r="C56" s="49" t="s">
        <v>711</v>
      </c>
      <c r="D56" s="49" t="s">
        <v>714</v>
      </c>
      <c r="E56" s="8" t="s">
        <v>830</v>
      </c>
      <c r="F56" s="8">
        <v>1</v>
      </c>
      <c r="G56" s="50">
        <v>12</v>
      </c>
      <c r="H56" s="8" t="str">
        <f t="shared" si="0"/>
        <v>f1_v12</v>
      </c>
      <c r="I56" s="8" t="s">
        <v>830</v>
      </c>
      <c r="J56" s="8" t="str">
        <f t="shared" si="1"/>
        <v>(v72=f1_v12)</v>
      </c>
    </row>
    <row r="57" spans="1:10" ht="25.5" x14ac:dyDescent="0.2">
      <c r="A57" s="8">
        <v>38</v>
      </c>
      <c r="B57" s="8" t="s">
        <v>716</v>
      </c>
      <c r="C57" s="49" t="s">
        <v>368</v>
      </c>
      <c r="D57" s="49" t="s">
        <v>367</v>
      </c>
      <c r="E57" s="8" t="s">
        <v>830</v>
      </c>
      <c r="F57" s="8">
        <v>5</v>
      </c>
      <c r="G57" s="50">
        <v>1</v>
      </c>
      <c r="H57" s="8" t="str">
        <f t="shared" si="0"/>
        <v>f5_v01</v>
      </c>
      <c r="I57" s="8" t="s">
        <v>830</v>
      </c>
      <c r="J57" s="8" t="str">
        <f t="shared" si="1"/>
        <v>(v73=f5_v01)</v>
      </c>
    </row>
    <row r="58" spans="1:10" ht="38.25" x14ac:dyDescent="0.2">
      <c r="A58" s="8">
        <v>39</v>
      </c>
      <c r="B58" s="8" t="s">
        <v>720</v>
      </c>
      <c r="C58" s="49" t="s">
        <v>719</v>
      </c>
      <c r="D58" s="49" t="s">
        <v>722</v>
      </c>
      <c r="E58" s="8" t="s">
        <v>830</v>
      </c>
      <c r="F58" s="8">
        <v>4</v>
      </c>
      <c r="G58" s="50">
        <v>10</v>
      </c>
      <c r="H58" s="8" t="str">
        <f t="shared" si="0"/>
        <v>f4_v10</v>
      </c>
      <c r="I58" s="8" t="s">
        <v>830</v>
      </c>
      <c r="J58" s="8" t="str">
        <f t="shared" si="1"/>
        <v>(v74=f4_v10)</v>
      </c>
    </row>
    <row r="59" spans="1:10" ht="25.5" x14ac:dyDescent="0.2">
      <c r="A59" s="8">
        <v>40</v>
      </c>
      <c r="B59" s="8" t="s">
        <v>724</v>
      </c>
      <c r="C59" s="49" t="s">
        <v>378</v>
      </c>
      <c r="D59" s="49" t="s">
        <v>377</v>
      </c>
      <c r="E59" s="8" t="s">
        <v>830</v>
      </c>
      <c r="F59" s="8">
        <v>4</v>
      </c>
      <c r="G59" s="50">
        <v>3</v>
      </c>
      <c r="H59" s="8" t="str">
        <f t="shared" si="0"/>
        <v>f4_v03</v>
      </c>
      <c r="I59" s="8" t="s">
        <v>830</v>
      </c>
      <c r="J59" s="8" t="str">
        <f t="shared" si="1"/>
        <v>(v75=f4_v03)</v>
      </c>
    </row>
    <row r="60" spans="1:10" ht="25.5" x14ac:dyDescent="0.2">
      <c r="A60" s="8">
        <v>41</v>
      </c>
      <c r="B60" s="8" t="s">
        <v>727</v>
      </c>
      <c r="C60" s="49" t="s">
        <v>914</v>
      </c>
      <c r="D60" s="49" t="s">
        <v>874</v>
      </c>
      <c r="E60" s="8" t="s">
        <v>830</v>
      </c>
      <c r="F60" s="8">
        <v>5</v>
      </c>
      <c r="G60" s="50">
        <v>4</v>
      </c>
      <c r="H60" s="8" t="str">
        <f t="shared" si="0"/>
        <v>f5_v04</v>
      </c>
      <c r="I60" s="8" t="s">
        <v>830</v>
      </c>
      <c r="J60" s="8" t="str">
        <f t="shared" si="1"/>
        <v>(v76=f5_v04)</v>
      </c>
    </row>
    <row r="61" spans="1:10" ht="38.25" x14ac:dyDescent="0.2">
      <c r="A61" s="8">
        <v>42</v>
      </c>
      <c r="B61" s="8" t="s">
        <v>731</v>
      </c>
      <c r="C61" s="49" t="s">
        <v>915</v>
      </c>
      <c r="D61" s="49" t="s">
        <v>733</v>
      </c>
      <c r="E61" s="8" t="s">
        <v>830</v>
      </c>
      <c r="F61" s="8">
        <v>5</v>
      </c>
      <c r="G61" s="50">
        <v>7</v>
      </c>
      <c r="H61" s="8" t="str">
        <f t="shared" si="0"/>
        <v>f5_v07</v>
      </c>
      <c r="I61" s="8" t="s">
        <v>830</v>
      </c>
      <c r="J61" s="8" t="str">
        <f t="shared" si="1"/>
        <v>(v77=f5_v07)</v>
      </c>
    </row>
    <row r="62" spans="1:10" ht="38.25" x14ac:dyDescent="0.2">
      <c r="A62" s="8">
        <v>43</v>
      </c>
      <c r="B62" s="8" t="s">
        <v>736</v>
      </c>
      <c r="C62" s="49" t="s">
        <v>735</v>
      </c>
      <c r="D62" s="49" t="s">
        <v>738</v>
      </c>
      <c r="E62" s="8" t="s">
        <v>830</v>
      </c>
      <c r="F62" s="8">
        <v>5</v>
      </c>
      <c r="G62" s="50">
        <v>6</v>
      </c>
      <c r="H62" s="8" t="str">
        <f t="shared" si="0"/>
        <v>f5_v06</v>
      </c>
      <c r="I62" s="8" t="s">
        <v>830</v>
      </c>
      <c r="J62" s="8" t="str">
        <f t="shared" si="1"/>
        <v>(v78=f5_v06)</v>
      </c>
    </row>
    <row r="63" spans="1:10" ht="25.5" x14ac:dyDescent="0.2">
      <c r="A63" s="8">
        <v>44</v>
      </c>
      <c r="B63" s="8" t="s">
        <v>741</v>
      </c>
      <c r="C63" s="49" t="s">
        <v>740</v>
      </c>
      <c r="D63" s="49" t="s">
        <v>743</v>
      </c>
      <c r="E63" s="8" t="s">
        <v>830</v>
      </c>
      <c r="F63" s="8">
        <v>4</v>
      </c>
      <c r="G63" s="50">
        <v>8</v>
      </c>
      <c r="H63" s="8" t="str">
        <f t="shared" si="0"/>
        <v>f4_v08</v>
      </c>
      <c r="I63" s="8" t="s">
        <v>830</v>
      </c>
      <c r="J63" s="8" t="str">
        <f t="shared" si="1"/>
        <v>(v79=f4_v08)</v>
      </c>
    </row>
  </sheetData>
  <phoneticPr fontId="0" type="noConversion"/>
  <pageMargins left="0.75" right="0.75" top="1" bottom="1" header="0.4921259845" footer="0.4921259845"/>
  <pageSetup paperSize="9" scale="62" fitToHeight="3" orientation="portrait" r:id="rId1"/>
  <headerFooter alignWithMargins="0">
    <oddFooter>&amp;C&amp;"Arial,Kursiv"&amp;8&amp;F - &amp;A -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selection activeCell="J14" sqref="J14"/>
    </sheetView>
  </sheetViews>
  <sheetFormatPr defaultColWidth="6.28515625" defaultRowHeight="12.75" outlineLevelCol="1" x14ac:dyDescent="0.2"/>
  <cols>
    <col min="1" max="1" width="3" style="27" bestFit="1" customWidth="1"/>
    <col min="2" max="2" width="11.42578125" style="27" customWidth="1" outlineLevel="1"/>
    <col min="3" max="3" width="3.28515625" style="27" customWidth="1"/>
    <col min="4" max="4" width="31.5703125" style="27" customWidth="1"/>
    <col min="5" max="5" width="11" style="27" hidden="1" customWidth="1" outlineLevel="1"/>
    <col min="6" max="6" width="4.42578125" style="27" customWidth="1" collapsed="1"/>
    <col min="7" max="7" width="29.42578125" style="27" customWidth="1"/>
    <col min="8" max="8" width="4.7109375" style="27" customWidth="1"/>
    <col min="9" max="9" width="5" style="27" customWidth="1"/>
    <col min="10" max="10" width="5.42578125" style="27" customWidth="1"/>
    <col min="11" max="16384" width="6.28515625" style="27"/>
  </cols>
  <sheetData>
    <row r="1" spans="1:10" ht="18" x14ac:dyDescent="0.25">
      <c r="C1" s="28" t="s">
        <v>510</v>
      </c>
    </row>
    <row r="3" spans="1:10" ht="26.25" customHeight="1" x14ac:dyDescent="0.2">
      <c r="A3" s="57" t="s">
        <v>1001</v>
      </c>
      <c r="B3" s="37" t="s">
        <v>511</v>
      </c>
      <c r="C3" s="29" t="s">
        <v>512</v>
      </c>
      <c r="D3" s="29" t="s">
        <v>513</v>
      </c>
      <c r="E3" s="36" t="s">
        <v>514</v>
      </c>
      <c r="F3" s="29" t="s">
        <v>515</v>
      </c>
      <c r="G3" s="29" t="s">
        <v>516</v>
      </c>
      <c r="H3" s="55" t="s">
        <v>990</v>
      </c>
      <c r="I3" s="56" t="s">
        <v>1000</v>
      </c>
      <c r="J3" s="56" t="s">
        <v>997</v>
      </c>
    </row>
    <row r="4" spans="1:10" ht="38.25" x14ac:dyDescent="0.2">
      <c r="A4" s="51">
        <v>1</v>
      </c>
      <c r="B4" s="30" t="s">
        <v>67</v>
      </c>
      <c r="C4" s="31" t="s">
        <v>517</v>
      </c>
      <c r="D4" s="31" t="s">
        <v>70</v>
      </c>
      <c r="E4" s="35" t="s">
        <v>518</v>
      </c>
      <c r="F4" s="31" t="s">
        <v>519</v>
      </c>
      <c r="G4" s="31" t="s">
        <v>520</v>
      </c>
      <c r="H4" s="52" t="s">
        <v>991</v>
      </c>
      <c r="I4" s="53">
        <v>1</v>
      </c>
      <c r="J4" s="53" t="s">
        <v>993</v>
      </c>
    </row>
    <row r="5" spans="1:10" ht="38.25" x14ac:dyDescent="0.2">
      <c r="A5" s="51">
        <v>7</v>
      </c>
      <c r="B5" s="30" t="s">
        <v>90</v>
      </c>
      <c r="C5" s="31" t="s">
        <v>533</v>
      </c>
      <c r="D5" s="31" t="s">
        <v>93</v>
      </c>
      <c r="E5" s="34" t="s">
        <v>534</v>
      </c>
      <c r="F5" s="31" t="s">
        <v>527</v>
      </c>
      <c r="G5" s="31" t="s">
        <v>92</v>
      </c>
      <c r="H5" s="52" t="s">
        <v>991</v>
      </c>
      <c r="I5" s="53">
        <v>2</v>
      </c>
      <c r="J5" s="53" t="s">
        <v>996</v>
      </c>
    </row>
    <row r="6" spans="1:10" ht="25.5" x14ac:dyDescent="0.2">
      <c r="A6" s="51">
        <v>9</v>
      </c>
      <c r="B6" s="30" t="s">
        <v>98</v>
      </c>
      <c r="C6" s="31" t="s">
        <v>537</v>
      </c>
      <c r="D6" s="31" t="s">
        <v>101</v>
      </c>
      <c r="E6" s="34" t="s">
        <v>538</v>
      </c>
      <c r="F6" s="31" t="s">
        <v>531</v>
      </c>
      <c r="G6" s="31" t="s">
        <v>100</v>
      </c>
      <c r="H6" s="52" t="s">
        <v>991</v>
      </c>
      <c r="I6" s="53">
        <v>3</v>
      </c>
      <c r="J6" s="53" t="s">
        <v>522</v>
      </c>
    </row>
    <row r="7" spans="1:10" ht="51" x14ac:dyDescent="0.2">
      <c r="A7" s="51">
        <v>10</v>
      </c>
      <c r="B7" s="30" t="s">
        <v>102</v>
      </c>
      <c r="C7" s="31" t="s">
        <v>539</v>
      </c>
      <c r="D7" s="31" t="s">
        <v>105</v>
      </c>
      <c r="E7" s="34" t="s">
        <v>540</v>
      </c>
      <c r="F7" s="31" t="s">
        <v>533</v>
      </c>
      <c r="G7" s="31" t="s">
        <v>104</v>
      </c>
      <c r="H7" s="52" t="s">
        <v>991</v>
      </c>
      <c r="I7" s="53">
        <v>4</v>
      </c>
      <c r="J7" s="53" t="s">
        <v>526</v>
      </c>
    </row>
    <row r="8" spans="1:10" ht="38.25" x14ac:dyDescent="0.2">
      <c r="A8" s="51">
        <v>11</v>
      </c>
      <c r="B8" s="30" t="s">
        <v>106</v>
      </c>
      <c r="C8" s="31" t="s">
        <v>541</v>
      </c>
      <c r="D8" s="31" t="s">
        <v>109</v>
      </c>
      <c r="E8" s="34" t="s">
        <v>542</v>
      </c>
      <c r="F8" s="31" t="s">
        <v>535</v>
      </c>
      <c r="G8" s="31" t="s">
        <v>108</v>
      </c>
      <c r="H8" s="52" t="s">
        <v>991</v>
      </c>
      <c r="I8" s="53">
        <v>5</v>
      </c>
      <c r="J8" s="53" t="s">
        <v>528</v>
      </c>
    </row>
    <row r="9" spans="1:10" ht="25.5" x14ac:dyDescent="0.2">
      <c r="A9" s="51">
        <v>16</v>
      </c>
      <c r="B9" s="30" t="s">
        <v>126</v>
      </c>
      <c r="C9" s="31" t="s">
        <v>551</v>
      </c>
      <c r="D9" s="31" t="s">
        <v>129</v>
      </c>
      <c r="E9" s="34" t="s">
        <v>552</v>
      </c>
      <c r="F9" s="31" t="s">
        <v>545</v>
      </c>
      <c r="G9" s="31" t="s">
        <v>128</v>
      </c>
      <c r="H9" s="52" t="s">
        <v>991</v>
      </c>
      <c r="I9" s="53">
        <v>6</v>
      </c>
      <c r="J9" s="53" t="s">
        <v>540</v>
      </c>
    </row>
    <row r="10" spans="1:10" ht="38.25" x14ac:dyDescent="0.2">
      <c r="A10" s="51">
        <v>17</v>
      </c>
      <c r="B10" s="30" t="s">
        <v>130</v>
      </c>
      <c r="C10" s="31" t="s">
        <v>553</v>
      </c>
      <c r="D10" s="31" t="s">
        <v>133</v>
      </c>
      <c r="E10" s="34" t="s">
        <v>554</v>
      </c>
      <c r="F10" s="31" t="s">
        <v>547</v>
      </c>
      <c r="G10" s="31" t="s">
        <v>132</v>
      </c>
      <c r="H10" s="52" t="s">
        <v>991</v>
      </c>
      <c r="I10" s="53">
        <v>7</v>
      </c>
      <c r="J10" s="53" t="s">
        <v>542</v>
      </c>
    </row>
    <row r="11" spans="1:10" ht="25.5" x14ac:dyDescent="0.2">
      <c r="A11" s="51">
        <v>18</v>
      </c>
      <c r="B11" s="30" t="s">
        <v>134</v>
      </c>
      <c r="C11" s="31" t="s">
        <v>555</v>
      </c>
      <c r="D11" s="31" t="s">
        <v>137</v>
      </c>
      <c r="E11" s="34" t="s">
        <v>556</v>
      </c>
      <c r="F11" s="31" t="s">
        <v>549</v>
      </c>
      <c r="G11" s="31" t="s">
        <v>557</v>
      </c>
      <c r="H11" s="52" t="s">
        <v>991</v>
      </c>
      <c r="I11" s="53">
        <v>8</v>
      </c>
      <c r="J11" s="53" t="s">
        <v>544</v>
      </c>
    </row>
    <row r="12" spans="1:10" ht="25.5" x14ac:dyDescent="0.2">
      <c r="A12" s="51">
        <v>21</v>
      </c>
      <c r="B12" s="30" t="s">
        <v>146</v>
      </c>
      <c r="C12" s="31" t="s">
        <v>562</v>
      </c>
      <c r="D12" s="32" t="s">
        <v>998</v>
      </c>
      <c r="E12" s="34" t="s">
        <v>563</v>
      </c>
      <c r="F12" s="31" t="s">
        <v>555</v>
      </c>
      <c r="G12" s="31" t="s">
        <v>148</v>
      </c>
      <c r="H12" s="52" t="s">
        <v>991</v>
      </c>
      <c r="I12" s="53">
        <v>9</v>
      </c>
      <c r="J12" s="53" t="s">
        <v>550</v>
      </c>
    </row>
    <row r="13" spans="1:10" ht="25.5" x14ac:dyDescent="0.2">
      <c r="A13" s="51">
        <v>24</v>
      </c>
      <c r="B13" s="30" t="s">
        <v>158</v>
      </c>
      <c r="C13" s="31" t="s">
        <v>568</v>
      </c>
      <c r="D13" s="31" t="s">
        <v>161</v>
      </c>
      <c r="E13" s="34" t="s">
        <v>569</v>
      </c>
      <c r="F13" s="31" t="s">
        <v>562</v>
      </c>
      <c r="G13" s="31" t="s">
        <v>160</v>
      </c>
      <c r="H13" s="52" t="s">
        <v>991</v>
      </c>
      <c r="I13" s="54">
        <v>10</v>
      </c>
      <c r="J13" s="53" t="s">
        <v>556</v>
      </c>
    </row>
    <row r="14" spans="1:10" ht="51" x14ac:dyDescent="0.2">
      <c r="A14" s="51">
        <v>2</v>
      </c>
      <c r="B14" s="30" t="s">
        <v>71</v>
      </c>
      <c r="C14" s="31" t="s">
        <v>521</v>
      </c>
      <c r="D14" s="31" t="s">
        <v>74</v>
      </c>
      <c r="E14" s="35" t="s">
        <v>522</v>
      </c>
      <c r="F14" s="31" t="s">
        <v>523</v>
      </c>
      <c r="G14" s="31" t="s">
        <v>524</v>
      </c>
      <c r="H14" s="52" t="s">
        <v>992</v>
      </c>
      <c r="I14" s="53">
        <v>11</v>
      </c>
      <c r="J14" s="53" t="s">
        <v>994</v>
      </c>
    </row>
    <row r="15" spans="1:10" ht="38.25" x14ac:dyDescent="0.2">
      <c r="A15" s="51">
        <v>12</v>
      </c>
      <c r="B15" s="30" t="s">
        <v>110</v>
      </c>
      <c r="C15" s="31" t="s">
        <v>543</v>
      </c>
      <c r="D15" s="31" t="s">
        <v>113</v>
      </c>
      <c r="E15" s="34" t="s">
        <v>544</v>
      </c>
      <c r="F15" s="31" t="s">
        <v>537</v>
      </c>
      <c r="G15" s="31" t="s">
        <v>112</v>
      </c>
      <c r="H15" s="52" t="s">
        <v>992</v>
      </c>
      <c r="I15" s="54">
        <v>12</v>
      </c>
      <c r="J15" s="53" t="s">
        <v>530</v>
      </c>
    </row>
    <row r="16" spans="1:10" ht="25.5" x14ac:dyDescent="0.2">
      <c r="A16" s="51">
        <v>14</v>
      </c>
      <c r="B16" s="30" t="s">
        <v>118</v>
      </c>
      <c r="C16" s="31" t="s">
        <v>547</v>
      </c>
      <c r="D16" s="31" t="s">
        <v>121</v>
      </c>
      <c r="E16" s="34" t="s">
        <v>548</v>
      </c>
      <c r="F16" s="31" t="s">
        <v>541</v>
      </c>
      <c r="G16" s="31" t="s">
        <v>120</v>
      </c>
      <c r="H16" s="52" t="s">
        <v>992</v>
      </c>
      <c r="I16" s="54">
        <v>13</v>
      </c>
      <c r="J16" s="53" t="s">
        <v>536</v>
      </c>
    </row>
    <row r="17" spans="1:10" ht="38.25" x14ac:dyDescent="0.2">
      <c r="A17" s="51">
        <v>26</v>
      </c>
      <c r="B17" s="30" t="s">
        <v>166</v>
      </c>
      <c r="C17" s="31" t="s">
        <v>572</v>
      </c>
      <c r="D17" s="31" t="s">
        <v>169</v>
      </c>
      <c r="E17" s="34" t="s">
        <v>573</v>
      </c>
      <c r="F17" s="31" t="s">
        <v>566</v>
      </c>
      <c r="G17" s="31" t="s">
        <v>168</v>
      </c>
      <c r="H17" s="52" t="s">
        <v>992</v>
      </c>
      <c r="I17" s="54">
        <v>14</v>
      </c>
      <c r="J17" s="53" t="s">
        <v>561</v>
      </c>
    </row>
    <row r="18" spans="1:10" ht="38.25" x14ac:dyDescent="0.2">
      <c r="A18" s="51">
        <v>27</v>
      </c>
      <c r="B18" s="30" t="s">
        <v>170</v>
      </c>
      <c r="C18" s="31" t="s">
        <v>574</v>
      </c>
      <c r="D18" s="31" t="s">
        <v>173</v>
      </c>
      <c r="E18" s="34" t="s">
        <v>575</v>
      </c>
      <c r="F18" s="31" t="s">
        <v>568</v>
      </c>
      <c r="G18" s="31" t="s">
        <v>172</v>
      </c>
      <c r="H18" s="52" t="s">
        <v>992</v>
      </c>
      <c r="I18" s="54">
        <v>15</v>
      </c>
      <c r="J18" s="53" t="s">
        <v>563</v>
      </c>
    </row>
    <row r="19" spans="1:10" ht="25.5" x14ac:dyDescent="0.2">
      <c r="A19" s="51">
        <v>4</v>
      </c>
      <c r="B19" s="30" t="s">
        <v>79</v>
      </c>
      <c r="C19" s="31" t="s">
        <v>527</v>
      </c>
      <c r="D19" s="31" t="s">
        <v>82</v>
      </c>
      <c r="E19" s="34" t="s">
        <v>528</v>
      </c>
      <c r="F19" s="31" t="s">
        <v>521</v>
      </c>
      <c r="G19" s="31" t="s">
        <v>81</v>
      </c>
      <c r="H19" s="52" t="s">
        <v>999</v>
      </c>
      <c r="I19" s="54">
        <v>16</v>
      </c>
      <c r="J19" s="53" t="s">
        <v>995</v>
      </c>
    </row>
    <row r="20" spans="1:10" ht="25.5" x14ac:dyDescent="0.2">
      <c r="A20" s="51">
        <v>23</v>
      </c>
      <c r="B20" s="30" t="s">
        <v>154</v>
      </c>
      <c r="C20" s="31" t="s">
        <v>566</v>
      </c>
      <c r="D20" s="31" t="s">
        <v>157</v>
      </c>
      <c r="E20" s="34" t="s">
        <v>567</v>
      </c>
      <c r="F20" s="31" t="s">
        <v>560</v>
      </c>
      <c r="G20" s="31" t="s">
        <v>156</v>
      </c>
      <c r="H20" s="52" t="s">
        <v>999</v>
      </c>
      <c r="I20" s="54">
        <v>17</v>
      </c>
      <c r="J20" s="53" t="s">
        <v>554</v>
      </c>
    </row>
    <row r="21" spans="1:10" ht="25.5" x14ac:dyDescent="0.2">
      <c r="A21" s="51">
        <v>25</v>
      </c>
      <c r="B21" s="30" t="s">
        <v>162</v>
      </c>
      <c r="C21" s="31" t="s">
        <v>570</v>
      </c>
      <c r="D21" s="31" t="s">
        <v>165</v>
      </c>
      <c r="E21" s="34" t="s">
        <v>571</v>
      </c>
      <c r="F21" s="31" t="s">
        <v>564</v>
      </c>
      <c r="G21" s="31" t="s">
        <v>164</v>
      </c>
      <c r="H21" s="52" t="s">
        <v>999</v>
      </c>
      <c r="I21" s="54">
        <v>18</v>
      </c>
      <c r="J21" s="53" t="s">
        <v>559</v>
      </c>
    </row>
    <row r="22" spans="1:10" ht="25.5" x14ac:dyDescent="0.2">
      <c r="A22" s="51">
        <v>3</v>
      </c>
      <c r="B22" s="30" t="s">
        <v>75</v>
      </c>
      <c r="C22" s="31" t="s">
        <v>525</v>
      </c>
      <c r="D22" s="31" t="s">
        <v>78</v>
      </c>
      <c r="E22" s="35" t="s">
        <v>526</v>
      </c>
      <c r="F22" s="31" t="s">
        <v>517</v>
      </c>
      <c r="G22" s="31" t="s">
        <v>77</v>
      </c>
      <c r="H22" s="51"/>
      <c r="I22" s="51"/>
      <c r="J22" s="51"/>
    </row>
    <row r="23" spans="1:10" ht="38.25" x14ac:dyDescent="0.2">
      <c r="A23" s="51">
        <v>5</v>
      </c>
      <c r="B23" s="30" t="s">
        <v>83</v>
      </c>
      <c r="C23" s="31" t="s">
        <v>529</v>
      </c>
      <c r="D23" s="31" t="s">
        <v>86</v>
      </c>
      <c r="E23" s="34" t="s">
        <v>530</v>
      </c>
      <c r="F23" s="31" t="s">
        <v>525</v>
      </c>
      <c r="G23" s="31" t="s">
        <v>85</v>
      </c>
      <c r="H23" s="51"/>
      <c r="I23" s="51"/>
      <c r="J23" s="51"/>
    </row>
    <row r="24" spans="1:10" ht="25.5" x14ac:dyDescent="0.2">
      <c r="A24" s="51">
        <v>6</v>
      </c>
      <c r="B24" s="30" t="s">
        <v>87</v>
      </c>
      <c r="C24" s="31" t="s">
        <v>531</v>
      </c>
      <c r="D24" s="31" t="s">
        <v>89</v>
      </c>
      <c r="E24" s="34"/>
      <c r="F24" s="32" t="s">
        <v>532</v>
      </c>
      <c r="G24" s="32" t="s">
        <v>532</v>
      </c>
      <c r="H24" s="51"/>
      <c r="I24" s="51"/>
      <c r="J24" s="51"/>
    </row>
    <row r="25" spans="1:10" ht="25.5" x14ac:dyDescent="0.2">
      <c r="A25" s="51">
        <v>8</v>
      </c>
      <c r="B25" s="30" t="s">
        <v>94</v>
      </c>
      <c r="C25" s="31" t="s">
        <v>535</v>
      </c>
      <c r="D25" s="31" t="s">
        <v>97</v>
      </c>
      <c r="E25" s="34" t="s">
        <v>536</v>
      </c>
      <c r="F25" s="31" t="s">
        <v>529</v>
      </c>
      <c r="G25" s="31" t="s">
        <v>96</v>
      </c>
      <c r="H25" s="51"/>
      <c r="I25" s="51"/>
      <c r="J25" s="51"/>
    </row>
    <row r="26" spans="1:10" ht="51" x14ac:dyDescent="0.2">
      <c r="A26" s="51">
        <v>13</v>
      </c>
      <c r="B26" s="30" t="s">
        <v>114</v>
      </c>
      <c r="C26" s="31" t="s">
        <v>545</v>
      </c>
      <c r="D26" s="31" t="s">
        <v>117</v>
      </c>
      <c r="E26" s="34" t="s">
        <v>546</v>
      </c>
      <c r="F26" s="31" t="s">
        <v>539</v>
      </c>
      <c r="G26" s="31" t="s">
        <v>116</v>
      </c>
      <c r="H26" s="51"/>
      <c r="I26" s="51"/>
      <c r="J26" s="51"/>
    </row>
    <row r="27" spans="1:10" ht="25.5" x14ac:dyDescent="0.2">
      <c r="A27" s="51">
        <v>15</v>
      </c>
      <c r="B27" s="30" t="s">
        <v>122</v>
      </c>
      <c r="C27" s="31" t="s">
        <v>549</v>
      </c>
      <c r="D27" s="31" t="s">
        <v>125</v>
      </c>
      <c r="E27" s="34" t="s">
        <v>550</v>
      </c>
      <c r="F27" s="31" t="s">
        <v>543</v>
      </c>
      <c r="G27" s="31" t="s">
        <v>124</v>
      </c>
      <c r="H27" s="51"/>
      <c r="I27" s="51"/>
      <c r="J27" s="51"/>
    </row>
    <row r="28" spans="1:10" ht="38.25" x14ac:dyDescent="0.2">
      <c r="A28" s="51">
        <v>19</v>
      </c>
      <c r="B28" s="30" t="s">
        <v>138</v>
      </c>
      <c r="C28" s="31" t="s">
        <v>558</v>
      </c>
      <c r="D28" s="31" t="s">
        <v>141</v>
      </c>
      <c r="E28" s="34" t="s">
        <v>559</v>
      </c>
      <c r="F28" s="31" t="s">
        <v>551</v>
      </c>
      <c r="G28" s="31" t="s">
        <v>140</v>
      </c>
      <c r="H28" s="51"/>
      <c r="I28" s="51"/>
      <c r="J28" s="51"/>
    </row>
    <row r="29" spans="1:10" ht="25.5" x14ac:dyDescent="0.2">
      <c r="A29" s="51">
        <v>20</v>
      </c>
      <c r="B29" s="30" t="s">
        <v>142</v>
      </c>
      <c r="C29" s="31" t="s">
        <v>560</v>
      </c>
      <c r="D29" s="31" t="s">
        <v>145</v>
      </c>
      <c r="E29" s="34" t="s">
        <v>561</v>
      </c>
      <c r="F29" s="31" t="s">
        <v>553</v>
      </c>
      <c r="G29" s="31" t="s">
        <v>144</v>
      </c>
      <c r="H29" s="51"/>
      <c r="I29" s="51"/>
      <c r="J29" s="51"/>
    </row>
    <row r="30" spans="1:10" ht="38.25" x14ac:dyDescent="0.2">
      <c r="A30" s="51">
        <v>22</v>
      </c>
      <c r="B30" s="30" t="s">
        <v>150</v>
      </c>
      <c r="C30" s="31" t="s">
        <v>564</v>
      </c>
      <c r="D30" s="31" t="s">
        <v>153</v>
      </c>
      <c r="E30" s="34" t="s">
        <v>565</v>
      </c>
      <c r="F30" s="31" t="s">
        <v>558</v>
      </c>
      <c r="G30" s="31" t="s">
        <v>152</v>
      </c>
      <c r="H30" s="51"/>
      <c r="I30" s="51"/>
      <c r="J30" s="51"/>
    </row>
    <row r="31" spans="1:10" ht="25.5" x14ac:dyDescent="0.2">
      <c r="A31" s="51">
        <v>28</v>
      </c>
      <c r="B31" s="30" t="s">
        <v>174</v>
      </c>
      <c r="C31" s="31" t="s">
        <v>576</v>
      </c>
      <c r="D31" s="31" t="s">
        <v>177</v>
      </c>
      <c r="E31" s="34" t="s">
        <v>577</v>
      </c>
      <c r="F31" s="31" t="s">
        <v>570</v>
      </c>
      <c r="G31" s="31" t="s">
        <v>176</v>
      </c>
      <c r="H31" s="51"/>
      <c r="I31" s="51"/>
      <c r="J31" s="51"/>
    </row>
    <row r="32" spans="1:10" ht="25.5" x14ac:dyDescent="0.2">
      <c r="A32" s="51">
        <v>29</v>
      </c>
      <c r="B32" s="30" t="s">
        <v>178</v>
      </c>
      <c r="C32" s="31" t="s">
        <v>578</v>
      </c>
      <c r="D32" s="31" t="s">
        <v>181</v>
      </c>
      <c r="E32" s="34" t="s">
        <v>579</v>
      </c>
      <c r="F32" s="31" t="s">
        <v>572</v>
      </c>
      <c r="G32" s="31" t="s">
        <v>180</v>
      </c>
      <c r="H32" s="51"/>
      <c r="I32" s="51"/>
      <c r="J32" s="51"/>
    </row>
    <row r="33" spans="1:10" ht="38.25" x14ac:dyDescent="0.2">
      <c r="A33" s="51">
        <v>30</v>
      </c>
      <c r="B33" s="30" t="s">
        <v>182</v>
      </c>
      <c r="C33" s="31" t="s">
        <v>580</v>
      </c>
      <c r="D33" s="31" t="s">
        <v>185</v>
      </c>
      <c r="E33" s="34" t="s">
        <v>581</v>
      </c>
      <c r="F33" s="31" t="s">
        <v>574</v>
      </c>
      <c r="G33" s="31" t="s">
        <v>184</v>
      </c>
      <c r="H33" s="51"/>
      <c r="I33" s="51"/>
      <c r="J33" s="51"/>
    </row>
    <row r="34" spans="1:10" ht="38.25" x14ac:dyDescent="0.2">
      <c r="A34" s="51">
        <v>31</v>
      </c>
      <c r="B34" s="30" t="s">
        <v>186</v>
      </c>
      <c r="C34" s="31" t="s">
        <v>582</v>
      </c>
      <c r="D34" s="31" t="s">
        <v>190</v>
      </c>
      <c r="E34" s="34" t="s">
        <v>583</v>
      </c>
      <c r="F34" s="31" t="s">
        <v>576</v>
      </c>
      <c r="G34" s="31" t="s">
        <v>189</v>
      </c>
      <c r="H34" s="51"/>
      <c r="I34" s="51"/>
      <c r="J34" s="51"/>
    </row>
    <row r="35" spans="1:10" ht="38.25" x14ac:dyDescent="0.2">
      <c r="A35" s="51">
        <v>32</v>
      </c>
      <c r="B35" s="30" t="s">
        <v>191</v>
      </c>
      <c r="C35" s="31" t="s">
        <v>584</v>
      </c>
      <c r="D35" s="31" t="s">
        <v>195</v>
      </c>
      <c r="E35" s="34" t="s">
        <v>585</v>
      </c>
      <c r="F35" s="31" t="s">
        <v>578</v>
      </c>
      <c r="G35" s="31" t="s">
        <v>586</v>
      </c>
      <c r="H35" s="51"/>
      <c r="I35" s="51"/>
      <c r="J35" s="51"/>
    </row>
    <row r="36" spans="1:10" ht="38.25" x14ac:dyDescent="0.2">
      <c r="A36" s="51">
        <v>33</v>
      </c>
      <c r="B36" s="30" t="s">
        <v>196</v>
      </c>
      <c r="C36" s="31" t="s">
        <v>587</v>
      </c>
      <c r="D36" s="31" t="s">
        <v>200</v>
      </c>
      <c r="E36" s="34" t="s">
        <v>588</v>
      </c>
      <c r="F36" s="31" t="s">
        <v>589</v>
      </c>
      <c r="G36" s="31" t="s">
        <v>199</v>
      </c>
      <c r="H36" s="51"/>
      <c r="I36" s="51"/>
      <c r="J36" s="51"/>
    </row>
    <row r="37" spans="1:10" ht="25.5" x14ac:dyDescent="0.2">
      <c r="A37" s="51">
        <v>34</v>
      </c>
      <c r="B37" s="30" t="s">
        <v>201</v>
      </c>
      <c r="C37" s="31" t="s">
        <v>590</v>
      </c>
      <c r="D37" s="31" t="s">
        <v>205</v>
      </c>
      <c r="E37" s="34" t="s">
        <v>591</v>
      </c>
      <c r="F37" s="31" t="s">
        <v>580</v>
      </c>
      <c r="G37" s="31" t="s">
        <v>204</v>
      </c>
      <c r="H37" s="51"/>
      <c r="I37" s="51"/>
      <c r="J37" s="51"/>
    </row>
    <row r="38" spans="1:10" ht="51" x14ac:dyDescent="0.2">
      <c r="A38" s="51">
        <v>35</v>
      </c>
      <c r="B38" s="30" t="s">
        <v>206</v>
      </c>
      <c r="C38" s="31" t="s">
        <v>592</v>
      </c>
      <c r="D38" s="31" t="s">
        <v>593</v>
      </c>
      <c r="E38" s="34" t="s">
        <v>594</v>
      </c>
      <c r="F38" s="31" t="s">
        <v>595</v>
      </c>
      <c r="G38" s="31" t="s">
        <v>596</v>
      </c>
      <c r="H38" s="51"/>
      <c r="I38" s="51"/>
      <c r="J38" s="51"/>
    </row>
    <row r="39" spans="1:10" ht="25.5" x14ac:dyDescent="0.2">
      <c r="A39" s="51">
        <v>36</v>
      </c>
      <c r="B39" s="30" t="s">
        <v>211</v>
      </c>
      <c r="C39" s="31" t="s">
        <v>597</v>
      </c>
      <c r="D39" s="31" t="s">
        <v>215</v>
      </c>
      <c r="E39" s="34" t="s">
        <v>598</v>
      </c>
      <c r="F39" s="31" t="s">
        <v>599</v>
      </c>
      <c r="G39" s="31" t="s">
        <v>214</v>
      </c>
      <c r="H39" s="51"/>
      <c r="I39" s="51"/>
      <c r="J39" s="51"/>
    </row>
    <row r="40" spans="1:10" ht="25.5" x14ac:dyDescent="0.2">
      <c r="A40" s="51">
        <v>37</v>
      </c>
      <c r="B40" s="30" t="s">
        <v>216</v>
      </c>
      <c r="C40" s="31" t="s">
        <v>600</v>
      </c>
      <c r="D40" s="31" t="s">
        <v>220</v>
      </c>
      <c r="E40" s="34" t="s">
        <v>601</v>
      </c>
      <c r="F40" s="31" t="s">
        <v>602</v>
      </c>
      <c r="G40" s="31" t="s">
        <v>219</v>
      </c>
      <c r="H40" s="51"/>
      <c r="I40" s="51"/>
      <c r="J40" s="51"/>
    </row>
    <row r="41" spans="1:10" ht="51" x14ac:dyDescent="0.2">
      <c r="A41" s="51">
        <v>38</v>
      </c>
      <c r="B41" s="30" t="s">
        <v>221</v>
      </c>
      <c r="C41" s="31" t="s">
        <v>603</v>
      </c>
      <c r="D41" s="31" t="s">
        <v>225</v>
      </c>
      <c r="E41" s="34" t="s">
        <v>604</v>
      </c>
      <c r="F41" s="31" t="s">
        <v>605</v>
      </c>
      <c r="G41" s="31" t="s">
        <v>224</v>
      </c>
      <c r="H41" s="51"/>
      <c r="I41" s="51"/>
      <c r="J41" s="51"/>
    </row>
    <row r="42" spans="1:10" ht="63.75" x14ac:dyDescent="0.2">
      <c r="A42" s="51">
        <v>39</v>
      </c>
      <c r="B42" s="30" t="s">
        <v>226</v>
      </c>
      <c r="C42" s="31" t="s">
        <v>606</v>
      </c>
      <c r="D42" s="31" t="s">
        <v>607</v>
      </c>
      <c r="E42" s="34" t="s">
        <v>608</v>
      </c>
      <c r="F42" s="31" t="s">
        <v>609</v>
      </c>
      <c r="G42" s="31" t="s">
        <v>610</v>
      </c>
      <c r="H42" s="51"/>
      <c r="I42" s="51"/>
      <c r="J42" s="51"/>
    </row>
    <row r="43" spans="1:10" ht="38.25" x14ac:dyDescent="0.2">
      <c r="A43" s="51">
        <v>40</v>
      </c>
      <c r="B43" s="30" t="s">
        <v>230</v>
      </c>
      <c r="C43" s="31" t="s">
        <v>611</v>
      </c>
      <c r="D43" s="31" t="s">
        <v>612</v>
      </c>
      <c r="E43" s="34" t="s">
        <v>613</v>
      </c>
      <c r="F43" s="31" t="s">
        <v>614</v>
      </c>
      <c r="G43" s="31" t="s">
        <v>233</v>
      </c>
      <c r="H43" s="51"/>
      <c r="I43" s="51"/>
      <c r="J43" s="51"/>
    </row>
    <row r="44" spans="1:10" ht="25.5" x14ac:dyDescent="0.2">
      <c r="A44" s="51">
        <v>41</v>
      </c>
      <c r="B44" s="30" t="s">
        <v>235</v>
      </c>
      <c r="C44" s="31" t="s">
        <v>615</v>
      </c>
      <c r="D44" s="31" t="s">
        <v>239</v>
      </c>
      <c r="E44" s="34" t="s">
        <v>616</v>
      </c>
      <c r="F44" s="31" t="s">
        <v>617</v>
      </c>
      <c r="G44" s="31" t="s">
        <v>238</v>
      </c>
      <c r="H44" s="51"/>
      <c r="I44" s="51"/>
      <c r="J44" s="51"/>
    </row>
    <row r="45" spans="1:10" ht="38.25" x14ac:dyDescent="0.2">
      <c r="A45" s="51">
        <v>42</v>
      </c>
      <c r="B45" s="30" t="s">
        <v>240</v>
      </c>
      <c r="C45" s="31" t="s">
        <v>618</v>
      </c>
      <c r="D45" s="31" t="s">
        <v>244</v>
      </c>
      <c r="E45" s="34" t="s">
        <v>619</v>
      </c>
      <c r="F45" s="31" t="s">
        <v>620</v>
      </c>
      <c r="G45" s="31" t="s">
        <v>243</v>
      </c>
      <c r="H45" s="51"/>
      <c r="I45" s="51"/>
      <c r="J45" s="51"/>
    </row>
    <row r="46" spans="1:10" ht="38.25" x14ac:dyDescent="0.2">
      <c r="A46" s="51">
        <v>43</v>
      </c>
      <c r="B46" s="30" t="s">
        <v>245</v>
      </c>
      <c r="C46" s="31" t="s">
        <v>621</v>
      </c>
      <c r="D46" s="31" t="s">
        <v>249</v>
      </c>
      <c r="E46" s="34" t="s">
        <v>622</v>
      </c>
      <c r="F46" s="31" t="s">
        <v>623</v>
      </c>
      <c r="G46" s="31" t="s">
        <v>248</v>
      </c>
      <c r="H46" s="51"/>
      <c r="I46" s="51"/>
      <c r="J46" s="51"/>
    </row>
    <row r="47" spans="1:10" ht="51" x14ac:dyDescent="0.2">
      <c r="A47" s="51">
        <v>44</v>
      </c>
      <c r="B47" s="30" t="s">
        <v>250</v>
      </c>
      <c r="C47" s="31" t="s">
        <v>624</v>
      </c>
      <c r="D47" s="31" t="s">
        <v>625</v>
      </c>
      <c r="E47" s="34" t="s">
        <v>626</v>
      </c>
      <c r="F47" s="31" t="s">
        <v>627</v>
      </c>
      <c r="G47" s="31" t="s">
        <v>253</v>
      </c>
      <c r="H47" s="51"/>
      <c r="I47" s="51"/>
      <c r="J47" s="51"/>
    </row>
    <row r="48" spans="1:10" ht="38.25" x14ac:dyDescent="0.2">
      <c r="A48" s="51">
        <v>45</v>
      </c>
      <c r="B48" s="30" t="s">
        <v>254</v>
      </c>
      <c r="C48" s="31" t="s">
        <v>628</v>
      </c>
      <c r="D48" s="31" t="s">
        <v>629</v>
      </c>
      <c r="E48" s="34" t="s">
        <v>630</v>
      </c>
      <c r="F48" s="31" t="s">
        <v>631</v>
      </c>
      <c r="G48" s="31" t="s">
        <v>257</v>
      </c>
      <c r="H48" s="51"/>
      <c r="I48" s="51"/>
      <c r="J48" s="51"/>
    </row>
    <row r="49" spans="1:10" ht="51" x14ac:dyDescent="0.2">
      <c r="A49" s="51">
        <v>46</v>
      </c>
      <c r="B49" s="30" t="s">
        <v>258</v>
      </c>
      <c r="C49" s="31" t="s">
        <v>632</v>
      </c>
      <c r="D49" s="31" t="s">
        <v>633</v>
      </c>
      <c r="E49" s="34" t="s">
        <v>634</v>
      </c>
      <c r="F49" s="31" t="s">
        <v>635</v>
      </c>
      <c r="G49" s="31" t="s">
        <v>261</v>
      </c>
      <c r="H49" s="51"/>
      <c r="I49" s="51"/>
      <c r="J49" s="51"/>
    </row>
    <row r="50" spans="1:10" ht="38.25" x14ac:dyDescent="0.2">
      <c r="A50" s="51">
        <v>47</v>
      </c>
      <c r="B50" s="30" t="s">
        <v>263</v>
      </c>
      <c r="C50" s="31" t="s">
        <v>636</v>
      </c>
      <c r="D50" s="31" t="s">
        <v>637</v>
      </c>
      <c r="E50" s="34" t="s">
        <v>638</v>
      </c>
      <c r="F50" s="31" t="s">
        <v>639</v>
      </c>
      <c r="G50" s="31" t="s">
        <v>266</v>
      </c>
      <c r="H50" s="51"/>
      <c r="I50" s="51"/>
      <c r="J50" s="51"/>
    </row>
    <row r="51" spans="1:10" ht="25.5" x14ac:dyDescent="0.2">
      <c r="A51" s="51">
        <v>48</v>
      </c>
      <c r="B51" s="30" t="s">
        <v>268</v>
      </c>
      <c r="C51" s="31" t="s">
        <v>640</v>
      </c>
      <c r="D51" s="31" t="s">
        <v>272</v>
      </c>
      <c r="E51" s="34" t="s">
        <v>641</v>
      </c>
      <c r="F51" s="31" t="s">
        <v>642</v>
      </c>
      <c r="G51" s="31" t="s">
        <v>271</v>
      </c>
      <c r="H51" s="51"/>
      <c r="I51" s="51"/>
      <c r="J51" s="51"/>
    </row>
    <row r="52" spans="1:10" ht="38.25" x14ac:dyDescent="0.2">
      <c r="A52" s="51">
        <v>49</v>
      </c>
      <c r="B52" s="30" t="s">
        <v>273</v>
      </c>
      <c r="C52" s="31" t="s">
        <v>643</v>
      </c>
      <c r="D52" s="31" t="s">
        <v>277</v>
      </c>
      <c r="E52" s="34" t="s">
        <v>644</v>
      </c>
      <c r="F52" s="31" t="s">
        <v>645</v>
      </c>
      <c r="G52" s="31" t="s">
        <v>276</v>
      </c>
      <c r="H52" s="51"/>
      <c r="I52" s="51"/>
      <c r="J52" s="51"/>
    </row>
    <row r="53" spans="1:10" ht="38.25" x14ac:dyDescent="0.2">
      <c r="A53" s="51">
        <v>50</v>
      </c>
      <c r="B53" s="30" t="s">
        <v>278</v>
      </c>
      <c r="C53" s="31" t="s">
        <v>646</v>
      </c>
      <c r="D53" s="31" t="s">
        <v>282</v>
      </c>
      <c r="E53" s="34" t="s">
        <v>647</v>
      </c>
      <c r="F53" s="31" t="s">
        <v>648</v>
      </c>
      <c r="G53" s="31" t="s">
        <v>281</v>
      </c>
      <c r="H53" s="51"/>
      <c r="I53" s="51"/>
      <c r="J53" s="51"/>
    </row>
    <row r="54" spans="1:10" ht="76.5" x14ac:dyDescent="0.2">
      <c r="A54" s="51">
        <v>51</v>
      </c>
      <c r="B54" s="30" t="s">
        <v>283</v>
      </c>
      <c r="C54" s="31" t="s">
        <v>649</v>
      </c>
      <c r="D54" s="31" t="s">
        <v>650</v>
      </c>
      <c r="E54" s="34" t="s">
        <v>651</v>
      </c>
      <c r="F54" s="31" t="s">
        <v>652</v>
      </c>
      <c r="G54" s="31" t="s">
        <v>653</v>
      </c>
      <c r="H54" s="51"/>
      <c r="I54" s="51"/>
      <c r="J54" s="51"/>
    </row>
    <row r="55" spans="1:10" ht="25.5" x14ac:dyDescent="0.2">
      <c r="A55" s="51">
        <v>52</v>
      </c>
      <c r="B55" s="30" t="s">
        <v>288</v>
      </c>
      <c r="C55" s="31" t="s">
        <v>654</v>
      </c>
      <c r="D55" s="31" t="s">
        <v>292</v>
      </c>
      <c r="E55" s="34" t="s">
        <v>655</v>
      </c>
      <c r="F55" s="31" t="s">
        <v>656</v>
      </c>
      <c r="G55" s="31" t="s">
        <v>291</v>
      </c>
      <c r="H55" s="51"/>
      <c r="I55" s="51"/>
      <c r="J55" s="51"/>
    </row>
    <row r="56" spans="1:10" ht="38.25" x14ac:dyDescent="0.2">
      <c r="A56" s="51">
        <v>53</v>
      </c>
      <c r="B56" s="30" t="s">
        <v>293</v>
      </c>
      <c r="C56" s="31" t="s">
        <v>657</v>
      </c>
      <c r="D56" s="31" t="s">
        <v>297</v>
      </c>
      <c r="E56" s="34" t="s">
        <v>658</v>
      </c>
      <c r="F56" s="31" t="s">
        <v>659</v>
      </c>
      <c r="G56" s="31" t="s">
        <v>296</v>
      </c>
      <c r="H56" s="51"/>
      <c r="I56" s="51"/>
      <c r="J56" s="51"/>
    </row>
    <row r="57" spans="1:10" ht="51" x14ac:dyDescent="0.2">
      <c r="A57" s="51">
        <v>54</v>
      </c>
      <c r="B57" s="30" t="s">
        <v>298</v>
      </c>
      <c r="C57" s="31" t="s">
        <v>660</v>
      </c>
      <c r="D57" s="31" t="s">
        <v>661</v>
      </c>
      <c r="E57" s="34" t="s">
        <v>662</v>
      </c>
      <c r="F57" s="31" t="s">
        <v>663</v>
      </c>
      <c r="G57" s="31" t="s">
        <v>301</v>
      </c>
      <c r="H57" s="51"/>
      <c r="I57" s="51"/>
      <c r="J57" s="51"/>
    </row>
    <row r="58" spans="1:10" ht="51" x14ac:dyDescent="0.2">
      <c r="A58" s="51">
        <v>55</v>
      </c>
      <c r="B58" s="30" t="s">
        <v>303</v>
      </c>
      <c r="C58" s="31" t="s">
        <v>664</v>
      </c>
      <c r="D58" s="31" t="s">
        <v>665</v>
      </c>
      <c r="E58" s="34" t="s">
        <v>666</v>
      </c>
      <c r="F58" s="31" t="s">
        <v>667</v>
      </c>
      <c r="G58" s="31" t="s">
        <v>668</v>
      </c>
      <c r="H58" s="51"/>
      <c r="I58" s="51"/>
      <c r="J58" s="51"/>
    </row>
    <row r="59" spans="1:10" ht="38.25" x14ac:dyDescent="0.2">
      <c r="A59" s="51">
        <v>56</v>
      </c>
      <c r="B59" s="30" t="s">
        <v>307</v>
      </c>
      <c r="C59" s="31" t="s">
        <v>669</v>
      </c>
      <c r="D59" s="31" t="s">
        <v>311</v>
      </c>
      <c r="E59" s="34" t="s">
        <v>670</v>
      </c>
      <c r="F59" s="31" t="s">
        <v>671</v>
      </c>
      <c r="G59" s="31" t="s">
        <v>310</v>
      </c>
      <c r="H59" s="51"/>
      <c r="I59" s="51"/>
      <c r="J59" s="51"/>
    </row>
    <row r="60" spans="1:10" ht="38.25" x14ac:dyDescent="0.2">
      <c r="A60" s="51">
        <v>57</v>
      </c>
      <c r="B60" s="30" t="s">
        <v>312</v>
      </c>
      <c r="C60" s="31" t="s">
        <v>672</v>
      </c>
      <c r="D60" s="31" t="s">
        <v>316</v>
      </c>
      <c r="E60" s="34" t="s">
        <v>673</v>
      </c>
      <c r="F60" s="31" t="s">
        <v>674</v>
      </c>
      <c r="G60" s="31" t="s">
        <v>315</v>
      </c>
      <c r="H60" s="51"/>
      <c r="I60" s="51"/>
      <c r="J60" s="51"/>
    </row>
    <row r="61" spans="1:10" ht="38.25" x14ac:dyDescent="0.2">
      <c r="A61" s="51">
        <v>58</v>
      </c>
      <c r="B61" s="30" t="s">
        <v>317</v>
      </c>
      <c r="C61" s="31" t="s">
        <v>675</v>
      </c>
      <c r="D61" s="31" t="s">
        <v>321</v>
      </c>
      <c r="E61" s="34" t="s">
        <v>676</v>
      </c>
      <c r="F61" s="31" t="s">
        <v>677</v>
      </c>
      <c r="G61" s="31" t="s">
        <v>320</v>
      </c>
      <c r="H61" s="51"/>
      <c r="I61" s="51"/>
      <c r="J61" s="51"/>
    </row>
    <row r="62" spans="1:10" ht="38.25" x14ac:dyDescent="0.2">
      <c r="A62" s="51">
        <v>59</v>
      </c>
      <c r="B62" s="30" t="s">
        <v>322</v>
      </c>
      <c r="C62" s="31" t="s">
        <v>678</v>
      </c>
      <c r="D62" s="31" t="s">
        <v>679</v>
      </c>
      <c r="E62" s="34" t="s">
        <v>680</v>
      </c>
      <c r="F62" s="31" t="s">
        <v>681</v>
      </c>
      <c r="G62" s="31" t="s">
        <v>325</v>
      </c>
      <c r="H62" s="51"/>
      <c r="I62" s="51"/>
      <c r="J62" s="51"/>
    </row>
    <row r="63" spans="1:10" ht="25.5" x14ac:dyDescent="0.2">
      <c r="A63" s="51">
        <v>60</v>
      </c>
      <c r="B63" s="30" t="s">
        <v>327</v>
      </c>
      <c r="C63" s="31" t="s">
        <v>682</v>
      </c>
      <c r="D63" s="31" t="s">
        <v>331</v>
      </c>
      <c r="E63" s="34" t="s">
        <v>683</v>
      </c>
      <c r="F63" s="31" t="s">
        <v>684</v>
      </c>
      <c r="G63" s="31" t="s">
        <v>330</v>
      </c>
      <c r="H63" s="51"/>
      <c r="I63" s="51"/>
      <c r="J63" s="51"/>
    </row>
    <row r="64" spans="1:10" ht="63.75" x14ac:dyDescent="0.2">
      <c r="A64" s="51">
        <v>61</v>
      </c>
      <c r="B64" s="30" t="s">
        <v>332</v>
      </c>
      <c r="C64" s="31" t="s">
        <v>685</v>
      </c>
      <c r="D64" s="31" t="s">
        <v>686</v>
      </c>
      <c r="E64" s="34" t="s">
        <v>687</v>
      </c>
      <c r="F64" s="31" t="s">
        <v>688</v>
      </c>
      <c r="G64" s="31" t="s">
        <v>689</v>
      </c>
      <c r="H64" s="51"/>
      <c r="I64" s="51"/>
      <c r="J64" s="51"/>
    </row>
    <row r="65" spans="1:10" ht="51" x14ac:dyDescent="0.2">
      <c r="A65" s="51">
        <v>62</v>
      </c>
      <c r="B65" s="30" t="s">
        <v>336</v>
      </c>
      <c r="C65" s="31" t="s">
        <v>690</v>
      </c>
      <c r="D65" s="31" t="s">
        <v>691</v>
      </c>
      <c r="E65" s="34" t="s">
        <v>692</v>
      </c>
      <c r="F65" s="31" t="s">
        <v>693</v>
      </c>
      <c r="G65" s="31" t="s">
        <v>339</v>
      </c>
      <c r="H65" s="51"/>
      <c r="I65" s="51"/>
      <c r="J65" s="51"/>
    </row>
    <row r="66" spans="1:10" ht="51" x14ac:dyDescent="0.2">
      <c r="A66" s="51">
        <v>63</v>
      </c>
      <c r="B66" s="30" t="s">
        <v>340</v>
      </c>
      <c r="C66" s="31" t="s">
        <v>694</v>
      </c>
      <c r="D66" s="31" t="s">
        <v>344</v>
      </c>
      <c r="E66" s="34" t="s">
        <v>695</v>
      </c>
      <c r="F66" s="31" t="s">
        <v>696</v>
      </c>
      <c r="G66" s="31" t="s">
        <v>697</v>
      </c>
      <c r="H66" s="51"/>
      <c r="I66" s="51"/>
      <c r="J66" s="51"/>
    </row>
    <row r="67" spans="1:10" ht="51" x14ac:dyDescent="0.2">
      <c r="A67" s="51">
        <v>64</v>
      </c>
      <c r="B67" s="30" t="s">
        <v>345</v>
      </c>
      <c r="C67" s="31" t="s">
        <v>698</v>
      </c>
      <c r="D67" s="31" t="s">
        <v>699</v>
      </c>
      <c r="E67" s="34" t="s">
        <v>700</v>
      </c>
      <c r="F67" s="31" t="s">
        <v>701</v>
      </c>
      <c r="G67" s="31" t="s">
        <v>348</v>
      </c>
      <c r="H67" s="51"/>
      <c r="I67" s="51"/>
      <c r="J67" s="51"/>
    </row>
    <row r="68" spans="1:10" ht="38.25" x14ac:dyDescent="0.2">
      <c r="A68" s="51">
        <v>65</v>
      </c>
      <c r="B68" s="30" t="s">
        <v>350</v>
      </c>
      <c r="C68" s="31" t="s">
        <v>702</v>
      </c>
      <c r="D68" s="31" t="s">
        <v>354</v>
      </c>
      <c r="E68" s="34" t="s">
        <v>703</v>
      </c>
      <c r="F68" s="31" t="s">
        <v>704</v>
      </c>
      <c r="G68" s="31" t="s">
        <v>353</v>
      </c>
      <c r="H68" s="51"/>
      <c r="I68" s="51"/>
      <c r="J68" s="51"/>
    </row>
    <row r="69" spans="1:10" ht="76.5" x14ac:dyDescent="0.2">
      <c r="A69" s="51">
        <v>66</v>
      </c>
      <c r="B69" s="30" t="s">
        <v>355</v>
      </c>
      <c r="C69" s="31" t="s">
        <v>705</v>
      </c>
      <c r="D69" s="31" t="s">
        <v>706</v>
      </c>
      <c r="E69" s="34" t="s">
        <v>707</v>
      </c>
      <c r="F69" s="31" t="s">
        <v>708</v>
      </c>
      <c r="G69" s="31" t="s">
        <v>709</v>
      </c>
      <c r="H69" s="51"/>
      <c r="I69" s="51"/>
      <c r="J69" s="51"/>
    </row>
    <row r="70" spans="1:10" ht="51" x14ac:dyDescent="0.2">
      <c r="A70" s="51">
        <v>67</v>
      </c>
      <c r="B70" s="30" t="s">
        <v>360</v>
      </c>
      <c r="C70" s="31" t="s">
        <v>710</v>
      </c>
      <c r="D70" s="31" t="s">
        <v>711</v>
      </c>
      <c r="E70" s="34" t="s">
        <v>712</v>
      </c>
      <c r="F70" s="31" t="s">
        <v>713</v>
      </c>
      <c r="G70" s="31" t="s">
        <v>714</v>
      </c>
      <c r="H70" s="51"/>
      <c r="I70" s="51"/>
      <c r="J70" s="51"/>
    </row>
    <row r="71" spans="1:10" ht="51" x14ac:dyDescent="0.2">
      <c r="A71" s="51">
        <v>68</v>
      </c>
      <c r="B71" s="30" t="s">
        <v>364</v>
      </c>
      <c r="C71" s="31" t="s">
        <v>715</v>
      </c>
      <c r="D71" s="31" t="s">
        <v>368</v>
      </c>
      <c r="E71" s="34" t="s">
        <v>716</v>
      </c>
      <c r="F71" s="31" t="s">
        <v>717</v>
      </c>
      <c r="G71" s="31" t="s">
        <v>367</v>
      </c>
      <c r="H71" s="51"/>
      <c r="I71" s="51"/>
      <c r="J71" s="51"/>
    </row>
    <row r="72" spans="1:10" ht="51" x14ac:dyDescent="0.2">
      <c r="A72" s="51">
        <v>69</v>
      </c>
      <c r="B72" s="30" t="s">
        <v>369</v>
      </c>
      <c r="C72" s="31" t="s">
        <v>718</v>
      </c>
      <c r="D72" s="31" t="s">
        <v>719</v>
      </c>
      <c r="E72" s="34" t="s">
        <v>720</v>
      </c>
      <c r="F72" s="31" t="s">
        <v>721</v>
      </c>
      <c r="G72" s="31" t="s">
        <v>722</v>
      </c>
      <c r="H72" s="51"/>
      <c r="I72" s="51"/>
      <c r="J72" s="51"/>
    </row>
    <row r="73" spans="1:10" ht="38.25" x14ac:dyDescent="0.2">
      <c r="A73" s="51">
        <v>70</v>
      </c>
      <c r="B73" s="30" t="s">
        <v>374</v>
      </c>
      <c r="C73" s="31" t="s">
        <v>723</v>
      </c>
      <c r="D73" s="31" t="s">
        <v>378</v>
      </c>
      <c r="E73" s="34" t="s">
        <v>724</v>
      </c>
      <c r="F73" s="31" t="s">
        <v>725</v>
      </c>
      <c r="G73" s="31" t="s">
        <v>377</v>
      </c>
      <c r="H73" s="51"/>
      <c r="I73" s="51"/>
      <c r="J73" s="51"/>
    </row>
    <row r="74" spans="1:10" ht="51" x14ac:dyDescent="0.2">
      <c r="A74" s="51">
        <v>71</v>
      </c>
      <c r="B74" s="30" t="s">
        <v>379</v>
      </c>
      <c r="C74" s="31" t="s">
        <v>726</v>
      </c>
      <c r="D74" s="31" t="s">
        <v>383</v>
      </c>
      <c r="E74" s="34" t="s">
        <v>727</v>
      </c>
      <c r="F74" s="31" t="s">
        <v>728</v>
      </c>
      <c r="G74" s="31" t="s">
        <v>382</v>
      </c>
      <c r="H74" s="51"/>
      <c r="I74" s="51"/>
      <c r="J74" s="51"/>
    </row>
    <row r="75" spans="1:10" ht="51" x14ac:dyDescent="0.2">
      <c r="A75" s="51">
        <v>72</v>
      </c>
      <c r="B75" s="30" t="s">
        <v>384</v>
      </c>
      <c r="C75" s="31" t="s">
        <v>729</v>
      </c>
      <c r="D75" s="31" t="s">
        <v>730</v>
      </c>
      <c r="E75" s="34" t="s">
        <v>731</v>
      </c>
      <c r="F75" s="31" t="s">
        <v>732</v>
      </c>
      <c r="G75" s="31" t="s">
        <v>733</v>
      </c>
      <c r="H75" s="51"/>
      <c r="I75" s="51"/>
      <c r="J75" s="51"/>
    </row>
    <row r="76" spans="1:10" ht="63.75" x14ac:dyDescent="0.2">
      <c r="A76" s="51">
        <v>73</v>
      </c>
      <c r="B76" s="30" t="s">
        <v>389</v>
      </c>
      <c r="C76" s="31" t="s">
        <v>734</v>
      </c>
      <c r="D76" s="31" t="s">
        <v>735</v>
      </c>
      <c r="E76" s="34" t="s">
        <v>736</v>
      </c>
      <c r="F76" s="31" t="s">
        <v>737</v>
      </c>
      <c r="G76" s="31" t="s">
        <v>738</v>
      </c>
      <c r="H76" s="51"/>
      <c r="I76" s="51"/>
      <c r="J76" s="51"/>
    </row>
    <row r="77" spans="1:10" ht="51" x14ac:dyDescent="0.2">
      <c r="A77" s="51">
        <v>74</v>
      </c>
      <c r="B77" s="30" t="s">
        <v>394</v>
      </c>
      <c r="C77" s="31" t="s">
        <v>739</v>
      </c>
      <c r="D77" s="31" t="s">
        <v>740</v>
      </c>
      <c r="E77" s="34" t="s">
        <v>741</v>
      </c>
      <c r="F77" s="31" t="s">
        <v>742</v>
      </c>
      <c r="G77" s="31" t="s">
        <v>743</v>
      </c>
      <c r="H77" s="51"/>
      <c r="I77" s="51"/>
      <c r="J77" s="51"/>
    </row>
    <row r="78" spans="1:10" x14ac:dyDescent="0.2">
      <c r="C78" s="33"/>
      <c r="D78" s="33"/>
      <c r="F78" s="33"/>
      <c r="G78" s="3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&amp;C&amp;"Arial,Kursiv"&amp;8&amp;F - &amp;A - 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5" sqref="B55"/>
    </sheetView>
  </sheetViews>
  <sheetFormatPr defaultColWidth="11.42578125" defaultRowHeight="12.75" x14ac:dyDescent="0.2"/>
  <cols>
    <col min="1" max="1" width="11.42578125" style="3" customWidth="1"/>
    <col min="2" max="2" width="12.85546875" style="3" customWidth="1"/>
    <col min="3" max="3" width="18.140625" style="3" bestFit="1" customWidth="1"/>
    <col min="4" max="4" width="7.5703125" style="3" bestFit="1" customWidth="1"/>
    <col min="5" max="5" width="22.140625" style="3" customWidth="1"/>
    <col min="6" max="6" width="70.42578125" bestFit="1" customWidth="1"/>
    <col min="7" max="7" width="7.28515625" customWidth="1"/>
    <col min="8" max="8" width="10.140625" style="10" customWidth="1"/>
    <col min="9" max="9" width="7.7109375" customWidth="1"/>
    <col min="10" max="10" width="7.85546875" style="10" customWidth="1"/>
  </cols>
  <sheetData>
    <row r="1" spans="1:10" x14ac:dyDescent="0.2">
      <c r="A1" s="6" t="s">
        <v>16</v>
      </c>
      <c r="B1" s="6" t="s">
        <v>17</v>
      </c>
      <c r="C1" s="6" t="s">
        <v>916</v>
      </c>
      <c r="D1" s="6" t="s">
        <v>961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23</v>
      </c>
    </row>
    <row r="2" spans="1:10" x14ac:dyDescent="0.2">
      <c r="A2" s="7" t="s">
        <v>24</v>
      </c>
      <c r="B2" s="7" t="s">
        <v>967</v>
      </c>
      <c r="C2" s="7" t="s">
        <v>25</v>
      </c>
      <c r="D2" s="7"/>
      <c r="E2" s="7" t="s">
        <v>26</v>
      </c>
      <c r="F2" s="8" t="s">
        <v>27</v>
      </c>
      <c r="G2" s="8">
        <f t="shared" ref="G2:G11" si="0">LEN(F2)</f>
        <v>13</v>
      </c>
      <c r="H2" s="9">
        <v>1</v>
      </c>
      <c r="I2" s="8" t="str">
        <f t="shared" ref="I2:I33" si="1">CONCATENATE("(F",H2,".0)")</f>
        <v>(F1.0)</v>
      </c>
      <c r="J2" s="9">
        <v>9</v>
      </c>
    </row>
    <row r="3" spans="1:10" x14ac:dyDescent="0.2">
      <c r="A3" s="7" t="s">
        <v>28</v>
      </c>
      <c r="B3" s="7" t="s">
        <v>968</v>
      </c>
      <c r="C3" s="7" t="s">
        <v>29</v>
      </c>
      <c r="D3" s="7"/>
      <c r="E3" s="7" t="s">
        <v>30</v>
      </c>
      <c r="F3" s="8" t="s">
        <v>31</v>
      </c>
      <c r="G3" s="8">
        <f t="shared" si="0"/>
        <v>18</v>
      </c>
      <c r="H3" s="9">
        <v>2</v>
      </c>
      <c r="I3" s="8" t="str">
        <f t="shared" si="1"/>
        <v>(F2.0)</v>
      </c>
      <c r="J3" s="9">
        <v>99</v>
      </c>
    </row>
    <row r="4" spans="1:10" x14ac:dyDescent="0.2">
      <c r="A4" s="7" t="s">
        <v>32</v>
      </c>
      <c r="B4" s="7" t="s">
        <v>969</v>
      </c>
      <c r="C4" s="7" t="s">
        <v>33</v>
      </c>
      <c r="D4" s="7"/>
      <c r="E4" s="7" t="s">
        <v>34</v>
      </c>
      <c r="F4" s="8" t="s">
        <v>35</v>
      </c>
      <c r="G4" s="8">
        <f t="shared" si="0"/>
        <v>17</v>
      </c>
      <c r="H4" s="9">
        <v>1</v>
      </c>
      <c r="I4" s="8" t="str">
        <f t="shared" si="1"/>
        <v>(F1.0)</v>
      </c>
      <c r="J4" s="9">
        <v>9</v>
      </c>
    </row>
    <row r="5" spans="1:10" x14ac:dyDescent="0.2">
      <c r="A5" s="7" t="s">
        <v>36</v>
      </c>
      <c r="B5" s="7" t="s">
        <v>970</v>
      </c>
      <c r="C5" s="7" t="s">
        <v>37</v>
      </c>
      <c r="D5" s="7"/>
      <c r="E5" s="7" t="s">
        <v>38</v>
      </c>
      <c r="F5" s="8" t="s">
        <v>39</v>
      </c>
      <c r="G5" s="8">
        <f t="shared" si="0"/>
        <v>27</v>
      </c>
      <c r="H5" s="9">
        <v>3</v>
      </c>
      <c r="I5" s="8" t="str">
        <f t="shared" si="1"/>
        <v>(F3.0)</v>
      </c>
      <c r="J5" s="9">
        <v>999</v>
      </c>
    </row>
    <row r="6" spans="1:10" x14ac:dyDescent="0.2">
      <c r="A6" s="7" t="s">
        <v>40</v>
      </c>
      <c r="B6" s="7" t="s">
        <v>971</v>
      </c>
      <c r="C6" s="7" t="s">
        <v>41</v>
      </c>
      <c r="D6" s="7"/>
      <c r="E6" s="7" t="s">
        <v>42</v>
      </c>
      <c r="F6" s="8" t="s">
        <v>744</v>
      </c>
      <c r="G6" s="8">
        <f t="shared" si="0"/>
        <v>26</v>
      </c>
      <c r="H6" s="9">
        <v>1</v>
      </c>
      <c r="I6" s="8" t="str">
        <f t="shared" si="1"/>
        <v>(F1.0)</v>
      </c>
      <c r="J6" s="9">
        <v>9</v>
      </c>
    </row>
    <row r="7" spans="1:10" x14ac:dyDescent="0.2">
      <c r="A7" s="7" t="s">
        <v>43</v>
      </c>
      <c r="B7" s="7" t="s">
        <v>972</v>
      </c>
      <c r="C7" s="7" t="s">
        <v>44</v>
      </c>
      <c r="D7" s="7"/>
      <c r="E7" s="7" t="s">
        <v>45</v>
      </c>
      <c r="F7" s="8" t="s">
        <v>745</v>
      </c>
      <c r="G7" s="8">
        <f t="shared" si="0"/>
        <v>25</v>
      </c>
      <c r="H7" s="9">
        <v>1</v>
      </c>
      <c r="I7" s="8" t="str">
        <f t="shared" si="1"/>
        <v>(F1.0)</v>
      </c>
      <c r="J7" s="9">
        <v>9</v>
      </c>
    </row>
    <row r="8" spans="1:10" x14ac:dyDescent="0.2">
      <c r="A8" s="7" t="s">
        <v>46</v>
      </c>
      <c r="B8" s="7" t="s">
        <v>973</v>
      </c>
      <c r="C8" s="7" t="s">
        <v>47</v>
      </c>
      <c r="D8" s="7"/>
      <c r="E8" s="7" t="s">
        <v>48</v>
      </c>
      <c r="F8" s="8" t="s">
        <v>746</v>
      </c>
      <c r="G8" s="8">
        <f t="shared" si="0"/>
        <v>24</v>
      </c>
      <c r="H8" s="9">
        <v>1</v>
      </c>
      <c r="I8" s="8" t="str">
        <f t="shared" si="1"/>
        <v>(F1.0)</v>
      </c>
      <c r="J8" s="9">
        <v>9</v>
      </c>
    </row>
    <row r="9" spans="1:10" x14ac:dyDescent="0.2">
      <c r="A9" s="7" t="s">
        <v>49</v>
      </c>
      <c r="B9" s="7" t="s">
        <v>974</v>
      </c>
      <c r="C9"/>
      <c r="D9"/>
      <c r="E9"/>
      <c r="F9" s="8" t="s">
        <v>757</v>
      </c>
      <c r="G9" s="8">
        <f t="shared" si="0"/>
        <v>23</v>
      </c>
      <c r="H9" s="9">
        <v>1</v>
      </c>
      <c r="I9" s="8" t="str">
        <f t="shared" si="1"/>
        <v>(F1.0)</v>
      </c>
      <c r="J9" s="9">
        <v>9</v>
      </c>
    </row>
    <row r="10" spans="1:10" x14ac:dyDescent="0.2">
      <c r="A10" s="7" t="s">
        <v>50</v>
      </c>
      <c r="B10" s="7" t="s">
        <v>975</v>
      </c>
      <c r="C10"/>
      <c r="D10"/>
      <c r="E10"/>
      <c r="F10" s="8" t="s">
        <v>747</v>
      </c>
      <c r="G10" s="8">
        <f t="shared" si="0"/>
        <v>13</v>
      </c>
      <c r="H10" s="9">
        <v>1</v>
      </c>
      <c r="I10" s="8" t="str">
        <f t="shared" si="1"/>
        <v>(F1.0)</v>
      </c>
      <c r="J10" s="9">
        <v>9</v>
      </c>
    </row>
    <row r="11" spans="1:10" x14ac:dyDescent="0.2">
      <c r="A11" s="7" t="s">
        <v>51</v>
      </c>
      <c r="B11" s="7" t="s">
        <v>976</v>
      </c>
      <c r="C11"/>
      <c r="D11"/>
      <c r="E11"/>
      <c r="F11" s="8" t="s">
        <v>52</v>
      </c>
      <c r="G11" s="8">
        <f t="shared" si="0"/>
        <v>28</v>
      </c>
      <c r="H11" s="9">
        <v>1</v>
      </c>
      <c r="I11" s="8" t="str">
        <f t="shared" si="1"/>
        <v>(F1.0)</v>
      </c>
      <c r="J11" s="9">
        <v>9</v>
      </c>
    </row>
    <row r="12" spans="1:10" x14ac:dyDescent="0.2">
      <c r="A12" s="7" t="s">
        <v>53</v>
      </c>
      <c r="B12" s="7" t="s">
        <v>977</v>
      </c>
      <c r="C12"/>
      <c r="D12"/>
      <c r="E12"/>
      <c r="F12" s="8" t="s">
        <v>748</v>
      </c>
      <c r="G12" s="8">
        <f t="shared" ref="G12:G28" si="2">LEN(F12)</f>
        <v>37</v>
      </c>
      <c r="H12" s="9">
        <v>1</v>
      </c>
      <c r="I12" s="8" t="str">
        <f t="shared" si="1"/>
        <v>(F1.0)</v>
      </c>
      <c r="J12" s="9">
        <v>9</v>
      </c>
    </row>
    <row r="13" spans="1:10" x14ac:dyDescent="0.2">
      <c r="A13" s="7" t="s">
        <v>54</v>
      </c>
      <c r="B13" s="7" t="s">
        <v>978</v>
      </c>
      <c r="C13"/>
      <c r="D13"/>
      <c r="E13"/>
      <c r="F13" s="8" t="s">
        <v>749</v>
      </c>
      <c r="G13" s="8">
        <f t="shared" si="2"/>
        <v>36</v>
      </c>
      <c r="H13" s="9">
        <v>1</v>
      </c>
      <c r="I13" s="8" t="str">
        <f t="shared" si="1"/>
        <v>(F1.0)</v>
      </c>
      <c r="J13" s="9">
        <v>9</v>
      </c>
    </row>
    <row r="14" spans="1:10" x14ac:dyDescent="0.2">
      <c r="A14" s="7" t="s">
        <v>55</v>
      </c>
      <c r="B14" s="7" t="s">
        <v>979</v>
      </c>
      <c r="C14"/>
      <c r="D14"/>
      <c r="E14"/>
      <c r="F14" s="8" t="s">
        <v>750</v>
      </c>
      <c r="G14" s="8">
        <f t="shared" si="2"/>
        <v>35</v>
      </c>
      <c r="H14" s="9">
        <v>1</v>
      </c>
      <c r="I14" s="8" t="str">
        <f t="shared" si="1"/>
        <v>(F1.0)</v>
      </c>
      <c r="J14" s="9">
        <v>9</v>
      </c>
    </row>
    <row r="15" spans="1:10" x14ac:dyDescent="0.2">
      <c r="A15" s="7" t="s">
        <v>56</v>
      </c>
      <c r="B15" s="7" t="s">
        <v>980</v>
      </c>
      <c r="C15"/>
      <c r="D15"/>
      <c r="E15"/>
      <c r="F15" s="8" t="s">
        <v>758</v>
      </c>
      <c r="G15" s="8">
        <f t="shared" si="2"/>
        <v>34</v>
      </c>
      <c r="H15" s="9">
        <v>1</v>
      </c>
      <c r="I15" s="8" t="str">
        <f t="shared" si="1"/>
        <v>(F1.0)</v>
      </c>
      <c r="J15" s="9">
        <v>9</v>
      </c>
    </row>
    <row r="16" spans="1:10" x14ac:dyDescent="0.2">
      <c r="A16" s="7" t="s">
        <v>57</v>
      </c>
      <c r="B16" s="7" t="s">
        <v>981</v>
      </c>
      <c r="C16"/>
      <c r="D16"/>
      <c r="E16"/>
      <c r="F16" s="8" t="s">
        <v>759</v>
      </c>
      <c r="G16" s="8">
        <f t="shared" si="2"/>
        <v>30</v>
      </c>
      <c r="H16" s="9">
        <v>1</v>
      </c>
      <c r="I16" s="8" t="str">
        <f t="shared" si="1"/>
        <v>(F1.0)</v>
      </c>
      <c r="J16" s="9">
        <v>9</v>
      </c>
    </row>
    <row r="17" spans="1:10" x14ac:dyDescent="0.2">
      <c r="A17" s="7" t="s">
        <v>58</v>
      </c>
      <c r="B17" s="7" t="s">
        <v>982</v>
      </c>
      <c r="C17"/>
      <c r="D17"/>
      <c r="E17"/>
      <c r="F17" s="8" t="s">
        <v>760</v>
      </c>
      <c r="G17" s="8">
        <f t="shared" si="2"/>
        <v>24</v>
      </c>
      <c r="H17" s="9">
        <v>1</v>
      </c>
      <c r="I17" s="8" t="str">
        <f t="shared" si="1"/>
        <v>(F1.0)</v>
      </c>
      <c r="J17" s="9">
        <v>9</v>
      </c>
    </row>
    <row r="18" spans="1:10" x14ac:dyDescent="0.2">
      <c r="A18" s="7" t="s">
        <v>59</v>
      </c>
      <c r="B18" s="7" t="s">
        <v>983</v>
      </c>
      <c r="C18"/>
      <c r="D18"/>
      <c r="E18"/>
      <c r="F18" s="8" t="s">
        <v>60</v>
      </c>
      <c r="G18" s="8">
        <f t="shared" si="2"/>
        <v>24</v>
      </c>
      <c r="H18" s="9">
        <v>1</v>
      </c>
      <c r="I18" s="8" t="str">
        <f t="shared" si="1"/>
        <v>(F1.0)</v>
      </c>
      <c r="J18" s="9">
        <v>9</v>
      </c>
    </row>
    <row r="19" spans="1:10" x14ac:dyDescent="0.2">
      <c r="A19" s="7" t="s">
        <v>61</v>
      </c>
      <c r="B19" s="7" t="s">
        <v>984</v>
      </c>
      <c r="C19"/>
      <c r="D19"/>
      <c r="E19"/>
      <c r="F19" s="8" t="s">
        <v>761</v>
      </c>
      <c r="G19" s="8">
        <f t="shared" si="2"/>
        <v>35</v>
      </c>
      <c r="H19" s="9">
        <v>1</v>
      </c>
      <c r="I19" s="8" t="str">
        <f t="shared" si="1"/>
        <v>(F1.0)</v>
      </c>
      <c r="J19" s="9">
        <v>9</v>
      </c>
    </row>
    <row r="20" spans="1:10" x14ac:dyDescent="0.2">
      <c r="A20" s="7" t="s">
        <v>62</v>
      </c>
      <c r="B20" s="7" t="s">
        <v>985</v>
      </c>
      <c r="C20"/>
      <c r="D20"/>
      <c r="E20"/>
      <c r="F20" s="8" t="s">
        <v>762</v>
      </c>
      <c r="G20" s="8">
        <f t="shared" si="2"/>
        <v>34</v>
      </c>
      <c r="H20" s="9">
        <v>1</v>
      </c>
      <c r="I20" s="8" t="str">
        <f t="shared" si="1"/>
        <v>(F1.0)</v>
      </c>
      <c r="J20" s="9">
        <v>9</v>
      </c>
    </row>
    <row r="21" spans="1:10" x14ac:dyDescent="0.2">
      <c r="A21" s="7" t="s">
        <v>63</v>
      </c>
      <c r="B21" s="7" t="s">
        <v>986</v>
      </c>
      <c r="C21"/>
      <c r="D21"/>
      <c r="E21"/>
      <c r="F21" s="8" t="s">
        <v>763</v>
      </c>
      <c r="G21" s="8">
        <f t="shared" si="2"/>
        <v>32</v>
      </c>
      <c r="H21" s="9">
        <v>1</v>
      </c>
      <c r="I21" s="8" t="str">
        <f t="shared" si="1"/>
        <v>(F1.0)</v>
      </c>
      <c r="J21" s="9">
        <v>9</v>
      </c>
    </row>
    <row r="22" spans="1:10" x14ac:dyDescent="0.2">
      <c r="A22" s="7" t="s">
        <v>64</v>
      </c>
      <c r="B22" s="7" t="s">
        <v>987</v>
      </c>
      <c r="C22"/>
      <c r="D22"/>
      <c r="E22"/>
      <c r="F22" s="8" t="s">
        <v>764</v>
      </c>
      <c r="G22" s="8">
        <f t="shared" si="2"/>
        <v>31</v>
      </c>
      <c r="H22" s="9">
        <v>1</v>
      </c>
      <c r="I22" s="8" t="str">
        <f t="shared" si="1"/>
        <v>(F1.0)</v>
      </c>
      <c r="J22" s="9">
        <v>9</v>
      </c>
    </row>
    <row r="23" spans="1:10" x14ac:dyDescent="0.2">
      <c r="A23" s="7" t="s">
        <v>65</v>
      </c>
      <c r="B23" s="7" t="s">
        <v>988</v>
      </c>
      <c r="C23"/>
      <c r="D23"/>
      <c r="E23"/>
      <c r="F23" s="8" t="s">
        <v>765</v>
      </c>
      <c r="G23" s="8">
        <f t="shared" si="2"/>
        <v>29</v>
      </c>
      <c r="H23" s="9">
        <v>1</v>
      </c>
      <c r="I23" s="8" t="str">
        <f t="shared" si="1"/>
        <v>(F1.0)</v>
      </c>
      <c r="J23" s="9">
        <v>9</v>
      </c>
    </row>
    <row r="24" spans="1:10" x14ac:dyDescent="0.2">
      <c r="A24" s="7" t="s">
        <v>66</v>
      </c>
      <c r="B24" s="7" t="s">
        <v>989</v>
      </c>
      <c r="C24"/>
      <c r="D24"/>
      <c r="E24"/>
      <c r="F24" s="8" t="s">
        <v>766</v>
      </c>
      <c r="G24" s="8">
        <f t="shared" si="2"/>
        <v>21</v>
      </c>
      <c r="H24" s="9">
        <v>1</v>
      </c>
      <c r="I24" s="8" t="str">
        <f t="shared" si="1"/>
        <v>(F1.0)</v>
      </c>
      <c r="J24" s="9">
        <v>9</v>
      </c>
    </row>
    <row r="25" spans="1:10" x14ac:dyDescent="0.2">
      <c r="A25" s="7" t="s">
        <v>67</v>
      </c>
      <c r="B25" s="7" t="s">
        <v>68</v>
      </c>
      <c r="C25" s="7" t="s">
        <v>68</v>
      </c>
      <c r="D25" s="7"/>
      <c r="E25" s="7" t="s">
        <v>69</v>
      </c>
      <c r="F25" s="8" t="s">
        <v>767</v>
      </c>
      <c r="G25" s="8">
        <f t="shared" si="2"/>
        <v>42</v>
      </c>
      <c r="H25" s="9">
        <v>1</v>
      </c>
      <c r="I25" s="8" t="str">
        <f t="shared" si="1"/>
        <v>(F1.0)</v>
      </c>
      <c r="J25" s="9">
        <v>9</v>
      </c>
    </row>
    <row r="26" spans="1:10" x14ac:dyDescent="0.2">
      <c r="A26" s="7" t="s">
        <v>71</v>
      </c>
      <c r="B26" s="7" t="s">
        <v>72</v>
      </c>
      <c r="C26" s="7" t="s">
        <v>72</v>
      </c>
      <c r="D26" s="7"/>
      <c r="E26" s="7" t="s">
        <v>73</v>
      </c>
      <c r="F26" s="8" t="s">
        <v>768</v>
      </c>
      <c r="G26" s="8">
        <f t="shared" si="2"/>
        <v>68</v>
      </c>
      <c r="H26" s="9">
        <v>1</v>
      </c>
      <c r="I26" s="8" t="str">
        <f t="shared" si="1"/>
        <v>(F1.0)</v>
      </c>
      <c r="J26" s="9">
        <v>9</v>
      </c>
    </row>
    <row r="27" spans="1:10" x14ac:dyDescent="0.2">
      <c r="A27" s="7" t="s">
        <v>75</v>
      </c>
      <c r="B27" s="7" t="s">
        <v>76</v>
      </c>
      <c r="C27" s="7" t="s">
        <v>76</v>
      </c>
      <c r="D27" s="7"/>
      <c r="E27" s="7" t="s">
        <v>77</v>
      </c>
      <c r="F27" s="8" t="s">
        <v>769</v>
      </c>
      <c r="G27" s="8">
        <f t="shared" si="2"/>
        <v>19</v>
      </c>
      <c r="H27" s="9">
        <v>1</v>
      </c>
      <c r="I27" s="8" t="str">
        <f t="shared" si="1"/>
        <v>(F1.0)</v>
      </c>
      <c r="J27" s="9">
        <v>9</v>
      </c>
    </row>
    <row r="28" spans="1:10" x14ac:dyDescent="0.2">
      <c r="A28" s="7" t="s">
        <v>79</v>
      </c>
      <c r="B28" s="7" t="s">
        <v>80</v>
      </c>
      <c r="C28" s="7" t="s">
        <v>80</v>
      </c>
      <c r="D28" s="7"/>
      <c r="E28" s="7" t="s">
        <v>81</v>
      </c>
      <c r="F28" s="8" t="s">
        <v>770</v>
      </c>
      <c r="G28" s="8">
        <f t="shared" si="2"/>
        <v>34</v>
      </c>
      <c r="H28" s="9">
        <v>1</v>
      </c>
      <c r="I28" s="8" t="str">
        <f t="shared" si="1"/>
        <v>(F1.0)</v>
      </c>
      <c r="J28" s="9">
        <v>9</v>
      </c>
    </row>
    <row r="29" spans="1:10" x14ac:dyDescent="0.2">
      <c r="A29" s="7" t="s">
        <v>83</v>
      </c>
      <c r="B29" s="7" t="s">
        <v>84</v>
      </c>
      <c r="C29" s="7" t="s">
        <v>84</v>
      </c>
      <c r="D29" s="7"/>
      <c r="E29" s="7" t="s">
        <v>85</v>
      </c>
      <c r="F29" s="8" t="s">
        <v>771</v>
      </c>
      <c r="G29" s="8">
        <f t="shared" ref="G29:G44" si="3">LEN(F29)</f>
        <v>37</v>
      </c>
      <c r="H29" s="9">
        <v>1</v>
      </c>
      <c r="I29" s="8" t="str">
        <f t="shared" si="1"/>
        <v>(F1.0)</v>
      </c>
      <c r="J29" s="9">
        <v>9</v>
      </c>
    </row>
    <row r="30" spans="1:10" x14ac:dyDescent="0.2">
      <c r="A30" s="7" t="s">
        <v>87</v>
      </c>
      <c r="B30" t="s">
        <v>88</v>
      </c>
      <c r="C30" t="s">
        <v>88</v>
      </c>
      <c r="D30"/>
      <c r="E30" t="s">
        <v>88</v>
      </c>
      <c r="F30" s="8" t="s">
        <v>813</v>
      </c>
      <c r="G30" s="8">
        <f t="shared" si="3"/>
        <v>61</v>
      </c>
      <c r="H30" s="9">
        <v>1</v>
      </c>
      <c r="I30" s="8" t="str">
        <f t="shared" si="1"/>
        <v>(F1.0)</v>
      </c>
      <c r="J30" s="9">
        <v>9</v>
      </c>
    </row>
    <row r="31" spans="1:10" x14ac:dyDescent="0.2">
      <c r="A31" s="7" t="s">
        <v>90</v>
      </c>
      <c r="B31" s="7" t="s">
        <v>91</v>
      </c>
      <c r="C31" s="7" t="s">
        <v>91</v>
      </c>
      <c r="D31" s="7"/>
      <c r="E31" s="7" t="s">
        <v>92</v>
      </c>
      <c r="F31" s="8" t="s">
        <v>772</v>
      </c>
      <c r="G31" s="8">
        <f t="shared" si="3"/>
        <v>45</v>
      </c>
      <c r="H31" s="9">
        <v>1</v>
      </c>
      <c r="I31" s="8" t="str">
        <f t="shared" si="1"/>
        <v>(F1.0)</v>
      </c>
      <c r="J31" s="9">
        <v>9</v>
      </c>
    </row>
    <row r="32" spans="1:10" x14ac:dyDescent="0.2">
      <c r="A32" s="7" t="s">
        <v>94</v>
      </c>
      <c r="B32" s="7" t="s">
        <v>95</v>
      </c>
      <c r="C32" s="7" t="s">
        <v>95</v>
      </c>
      <c r="D32" s="7"/>
      <c r="E32" s="7" t="s">
        <v>96</v>
      </c>
      <c r="F32" s="8" t="s">
        <v>773</v>
      </c>
      <c r="G32" s="8">
        <f t="shared" si="3"/>
        <v>28</v>
      </c>
      <c r="H32" s="9">
        <v>1</v>
      </c>
      <c r="I32" s="8" t="str">
        <f t="shared" si="1"/>
        <v>(F1.0)</v>
      </c>
      <c r="J32" s="9">
        <v>9</v>
      </c>
    </row>
    <row r="33" spans="1:10" x14ac:dyDescent="0.2">
      <c r="A33" s="7" t="s">
        <v>98</v>
      </c>
      <c r="B33" s="7" t="s">
        <v>99</v>
      </c>
      <c r="C33" s="7" t="s">
        <v>99</v>
      </c>
      <c r="D33" s="7"/>
      <c r="E33" s="7" t="s">
        <v>100</v>
      </c>
      <c r="F33" s="8" t="s">
        <v>774</v>
      </c>
      <c r="G33" s="8">
        <f t="shared" si="3"/>
        <v>15</v>
      </c>
      <c r="H33" s="9">
        <v>1</v>
      </c>
      <c r="I33" s="8" t="str">
        <f t="shared" si="1"/>
        <v>(F1.0)</v>
      </c>
      <c r="J33" s="9">
        <v>9</v>
      </c>
    </row>
    <row r="34" spans="1:10" x14ac:dyDescent="0.2">
      <c r="A34" s="7" t="s">
        <v>102</v>
      </c>
      <c r="B34" s="7" t="s">
        <v>103</v>
      </c>
      <c r="C34" s="7" t="s">
        <v>103</v>
      </c>
      <c r="D34" s="7"/>
      <c r="E34" s="7" t="s">
        <v>104</v>
      </c>
      <c r="F34" s="8" t="s">
        <v>775</v>
      </c>
      <c r="G34" s="8">
        <f t="shared" si="3"/>
        <v>71</v>
      </c>
      <c r="H34" s="9">
        <v>1</v>
      </c>
      <c r="I34" s="8" t="str">
        <f t="shared" ref="I34:I65" si="4">CONCATENATE("(F",H34,".0)")</f>
        <v>(F1.0)</v>
      </c>
      <c r="J34" s="9">
        <v>9</v>
      </c>
    </row>
    <row r="35" spans="1:10" x14ac:dyDescent="0.2">
      <c r="A35" s="7" t="s">
        <v>106</v>
      </c>
      <c r="B35" s="7" t="s">
        <v>107</v>
      </c>
      <c r="C35" s="7" t="s">
        <v>107</v>
      </c>
      <c r="D35" s="7"/>
      <c r="E35" s="7" t="s">
        <v>108</v>
      </c>
      <c r="F35" s="8" t="s">
        <v>776</v>
      </c>
      <c r="G35" s="8">
        <f t="shared" si="3"/>
        <v>54</v>
      </c>
      <c r="H35" s="9">
        <v>1</v>
      </c>
      <c r="I35" s="8" t="str">
        <f t="shared" si="4"/>
        <v>(F1.0)</v>
      </c>
      <c r="J35" s="9">
        <v>9</v>
      </c>
    </row>
    <row r="36" spans="1:10" x14ac:dyDescent="0.2">
      <c r="A36" s="7" t="s">
        <v>110</v>
      </c>
      <c r="B36" s="7" t="s">
        <v>111</v>
      </c>
      <c r="C36" s="7" t="s">
        <v>111</v>
      </c>
      <c r="D36" s="7"/>
      <c r="E36" s="7" t="s">
        <v>112</v>
      </c>
      <c r="F36" s="8" t="s">
        <v>777</v>
      </c>
      <c r="G36" s="8">
        <f t="shared" si="3"/>
        <v>63</v>
      </c>
      <c r="H36" s="9">
        <v>1</v>
      </c>
      <c r="I36" s="8" t="str">
        <f t="shared" si="4"/>
        <v>(F1.0)</v>
      </c>
      <c r="J36" s="9">
        <v>9</v>
      </c>
    </row>
    <row r="37" spans="1:10" x14ac:dyDescent="0.2">
      <c r="A37" s="7" t="s">
        <v>114</v>
      </c>
      <c r="B37" s="7" t="s">
        <v>115</v>
      </c>
      <c r="C37" s="7" t="s">
        <v>115</v>
      </c>
      <c r="D37" s="7"/>
      <c r="E37" s="7" t="s">
        <v>116</v>
      </c>
      <c r="F37" s="8" t="s">
        <v>778</v>
      </c>
      <c r="G37" s="8">
        <f t="shared" si="3"/>
        <v>55</v>
      </c>
      <c r="H37" s="9">
        <v>1</v>
      </c>
      <c r="I37" s="8" t="str">
        <f t="shared" si="4"/>
        <v>(F1.0)</v>
      </c>
      <c r="J37" s="9">
        <v>9</v>
      </c>
    </row>
    <row r="38" spans="1:10" x14ac:dyDescent="0.2">
      <c r="A38" s="7" t="s">
        <v>118</v>
      </c>
      <c r="B38" s="7" t="s">
        <v>119</v>
      </c>
      <c r="C38" s="7" t="s">
        <v>119</v>
      </c>
      <c r="D38" s="7"/>
      <c r="E38" s="7" t="s">
        <v>120</v>
      </c>
      <c r="F38" s="8" t="s">
        <v>779</v>
      </c>
      <c r="G38" s="8">
        <f t="shared" si="3"/>
        <v>20</v>
      </c>
      <c r="H38" s="9">
        <v>1</v>
      </c>
      <c r="I38" s="8" t="str">
        <f t="shared" si="4"/>
        <v>(F1.0)</v>
      </c>
      <c r="J38" s="9">
        <v>9</v>
      </c>
    </row>
    <row r="39" spans="1:10" x14ac:dyDescent="0.2">
      <c r="A39" s="7" t="s">
        <v>122</v>
      </c>
      <c r="B39" s="7" t="s">
        <v>123</v>
      </c>
      <c r="C39" s="7" t="s">
        <v>123</v>
      </c>
      <c r="D39" s="7"/>
      <c r="E39" s="7" t="s">
        <v>124</v>
      </c>
      <c r="F39" s="8" t="s">
        <v>780</v>
      </c>
      <c r="G39" s="8">
        <f t="shared" si="3"/>
        <v>35</v>
      </c>
      <c r="H39" s="9">
        <v>1</v>
      </c>
      <c r="I39" s="8" t="str">
        <f t="shared" si="4"/>
        <v>(F1.0)</v>
      </c>
      <c r="J39" s="9">
        <v>9</v>
      </c>
    </row>
    <row r="40" spans="1:10" x14ac:dyDescent="0.2">
      <c r="A40" s="7" t="s">
        <v>126</v>
      </c>
      <c r="B40" s="7" t="s">
        <v>127</v>
      </c>
      <c r="C40" s="7" t="s">
        <v>127</v>
      </c>
      <c r="D40" s="7"/>
      <c r="E40" s="7" t="s">
        <v>128</v>
      </c>
      <c r="F40" s="8" t="s">
        <v>781</v>
      </c>
      <c r="G40" s="8">
        <f t="shared" si="3"/>
        <v>35</v>
      </c>
      <c r="H40" s="9">
        <v>1</v>
      </c>
      <c r="I40" s="8" t="str">
        <f t="shared" si="4"/>
        <v>(F1.0)</v>
      </c>
      <c r="J40" s="9">
        <v>9</v>
      </c>
    </row>
    <row r="41" spans="1:10" x14ac:dyDescent="0.2">
      <c r="A41" s="7" t="s">
        <v>130</v>
      </c>
      <c r="B41" s="7" t="s">
        <v>131</v>
      </c>
      <c r="C41" s="7" t="s">
        <v>131</v>
      </c>
      <c r="D41" s="7"/>
      <c r="E41" s="7" t="s">
        <v>132</v>
      </c>
      <c r="F41" s="8" t="s">
        <v>782</v>
      </c>
      <c r="G41" s="8">
        <f t="shared" si="3"/>
        <v>46</v>
      </c>
      <c r="H41" s="9">
        <v>1</v>
      </c>
      <c r="I41" s="8" t="str">
        <f t="shared" si="4"/>
        <v>(F1.0)</v>
      </c>
      <c r="J41" s="9">
        <v>9</v>
      </c>
    </row>
    <row r="42" spans="1:10" x14ac:dyDescent="0.2">
      <c r="A42" s="7" t="s">
        <v>134</v>
      </c>
      <c r="B42" s="7" t="s">
        <v>135</v>
      </c>
      <c r="C42" s="7" t="s">
        <v>135</v>
      </c>
      <c r="D42" s="7"/>
      <c r="E42" s="7" t="s">
        <v>136</v>
      </c>
      <c r="F42" s="8" t="s">
        <v>783</v>
      </c>
      <c r="G42" s="8">
        <f t="shared" si="3"/>
        <v>36</v>
      </c>
      <c r="H42" s="9">
        <v>1</v>
      </c>
      <c r="I42" s="8" t="str">
        <f t="shared" si="4"/>
        <v>(F1.0)</v>
      </c>
      <c r="J42" s="9">
        <v>9</v>
      </c>
    </row>
    <row r="43" spans="1:10" x14ac:dyDescent="0.2">
      <c r="A43" s="7" t="s">
        <v>138</v>
      </c>
      <c r="B43" s="7" t="s">
        <v>139</v>
      </c>
      <c r="C43" s="7" t="s">
        <v>139</v>
      </c>
      <c r="D43" s="7"/>
      <c r="E43" s="7" t="s">
        <v>140</v>
      </c>
      <c r="F43" s="8" t="s">
        <v>0</v>
      </c>
      <c r="G43" s="8">
        <f t="shared" si="3"/>
        <v>31</v>
      </c>
      <c r="H43" s="9">
        <v>1</v>
      </c>
      <c r="I43" s="8" t="str">
        <f t="shared" si="4"/>
        <v>(F1.0)</v>
      </c>
      <c r="J43" s="9">
        <v>9</v>
      </c>
    </row>
    <row r="44" spans="1:10" x14ac:dyDescent="0.2">
      <c r="A44" s="7" t="s">
        <v>142</v>
      </c>
      <c r="B44" s="7" t="s">
        <v>143</v>
      </c>
      <c r="C44" s="7" t="s">
        <v>143</v>
      </c>
      <c r="D44" s="7"/>
      <c r="E44" s="7" t="s">
        <v>144</v>
      </c>
      <c r="F44" s="8" t="s">
        <v>784</v>
      </c>
      <c r="G44" s="8">
        <f t="shared" si="3"/>
        <v>32</v>
      </c>
      <c r="H44" s="9">
        <v>1</v>
      </c>
      <c r="I44" s="8" t="str">
        <f t="shared" si="4"/>
        <v>(F1.0)</v>
      </c>
      <c r="J44" s="9">
        <v>9</v>
      </c>
    </row>
    <row r="45" spans="1:10" x14ac:dyDescent="0.2">
      <c r="A45" s="7" t="s">
        <v>146</v>
      </c>
      <c r="B45" s="7" t="s">
        <v>147</v>
      </c>
      <c r="C45" s="7" t="s">
        <v>147</v>
      </c>
      <c r="D45" s="7"/>
      <c r="E45" s="7" t="s">
        <v>148</v>
      </c>
      <c r="F45" s="8" t="s">
        <v>785</v>
      </c>
      <c r="G45" s="8">
        <f t="shared" ref="G45:G60" si="5">LEN(F45)</f>
        <v>20</v>
      </c>
      <c r="H45" s="9">
        <v>1</v>
      </c>
      <c r="I45" s="8" t="str">
        <f t="shared" si="4"/>
        <v>(F1.0)</v>
      </c>
      <c r="J45" s="9">
        <v>9</v>
      </c>
    </row>
    <row r="46" spans="1:10" x14ac:dyDescent="0.2">
      <c r="A46" s="7" t="s">
        <v>150</v>
      </c>
      <c r="B46" s="7" t="s">
        <v>151</v>
      </c>
      <c r="C46" s="7" t="s">
        <v>151</v>
      </c>
      <c r="D46" s="7"/>
      <c r="E46" s="7" t="s">
        <v>152</v>
      </c>
      <c r="F46" s="8" t="s">
        <v>786</v>
      </c>
      <c r="G46" s="8">
        <f t="shared" si="5"/>
        <v>38</v>
      </c>
      <c r="H46" s="9">
        <v>1</v>
      </c>
      <c r="I46" s="8" t="str">
        <f t="shared" si="4"/>
        <v>(F1.0)</v>
      </c>
      <c r="J46" s="9">
        <v>9</v>
      </c>
    </row>
    <row r="47" spans="1:10" x14ac:dyDescent="0.2">
      <c r="A47" s="7" t="s">
        <v>154</v>
      </c>
      <c r="B47" s="7" t="s">
        <v>155</v>
      </c>
      <c r="C47" s="7" t="s">
        <v>155</v>
      </c>
      <c r="D47" s="7"/>
      <c r="E47" s="7" t="s">
        <v>156</v>
      </c>
      <c r="F47" s="8" t="s">
        <v>787</v>
      </c>
      <c r="G47" s="8">
        <f t="shared" si="5"/>
        <v>34</v>
      </c>
      <c r="H47" s="9">
        <v>1</v>
      </c>
      <c r="I47" s="8" t="str">
        <f t="shared" si="4"/>
        <v>(F1.0)</v>
      </c>
      <c r="J47" s="9">
        <v>9</v>
      </c>
    </row>
    <row r="48" spans="1:10" x14ac:dyDescent="0.2">
      <c r="A48" s="7" t="s">
        <v>158</v>
      </c>
      <c r="B48" s="7" t="s">
        <v>159</v>
      </c>
      <c r="C48" s="7" t="s">
        <v>159</v>
      </c>
      <c r="D48" s="7"/>
      <c r="E48" s="7" t="s">
        <v>160</v>
      </c>
      <c r="F48" s="8" t="s">
        <v>788</v>
      </c>
      <c r="G48" s="8">
        <f t="shared" si="5"/>
        <v>26</v>
      </c>
      <c r="H48" s="9">
        <v>1</v>
      </c>
      <c r="I48" s="8" t="str">
        <f t="shared" si="4"/>
        <v>(F1.0)</v>
      </c>
      <c r="J48" s="9">
        <v>9</v>
      </c>
    </row>
    <row r="49" spans="1:10" x14ac:dyDescent="0.2">
      <c r="A49" s="7" t="s">
        <v>162</v>
      </c>
      <c r="B49" s="7" t="s">
        <v>163</v>
      </c>
      <c r="C49" s="7" t="s">
        <v>163</v>
      </c>
      <c r="D49" s="7"/>
      <c r="E49" s="7" t="s">
        <v>164</v>
      </c>
      <c r="F49" s="8" t="s">
        <v>789</v>
      </c>
      <c r="G49" s="8">
        <f t="shared" si="5"/>
        <v>34</v>
      </c>
      <c r="H49" s="9">
        <v>1</v>
      </c>
      <c r="I49" s="8" t="str">
        <f t="shared" si="4"/>
        <v>(F1.0)</v>
      </c>
      <c r="J49" s="9">
        <v>9</v>
      </c>
    </row>
    <row r="50" spans="1:10" x14ac:dyDescent="0.2">
      <c r="A50" s="7" t="s">
        <v>166</v>
      </c>
      <c r="B50" s="7" t="s">
        <v>167</v>
      </c>
      <c r="C50" s="7" t="s">
        <v>167</v>
      </c>
      <c r="D50" s="7"/>
      <c r="E50" s="7" t="s">
        <v>168</v>
      </c>
      <c r="F50" s="8" t="s">
        <v>790</v>
      </c>
      <c r="G50" s="8">
        <f t="shared" si="5"/>
        <v>61</v>
      </c>
      <c r="H50" s="9">
        <v>1</v>
      </c>
      <c r="I50" s="8" t="str">
        <f t="shared" si="4"/>
        <v>(F1.0)</v>
      </c>
      <c r="J50" s="9">
        <v>9</v>
      </c>
    </row>
    <row r="51" spans="1:10" x14ac:dyDescent="0.2">
      <c r="A51" s="7" t="s">
        <v>170</v>
      </c>
      <c r="B51" s="7" t="s">
        <v>171</v>
      </c>
      <c r="C51" s="7" t="s">
        <v>171</v>
      </c>
      <c r="D51" s="7"/>
      <c r="E51" s="7" t="s">
        <v>172</v>
      </c>
      <c r="F51" s="8" t="s">
        <v>791</v>
      </c>
      <c r="G51" s="8">
        <f t="shared" si="5"/>
        <v>54</v>
      </c>
      <c r="H51" s="9">
        <v>1</v>
      </c>
      <c r="I51" s="8" t="str">
        <f t="shared" si="4"/>
        <v>(F1.0)</v>
      </c>
      <c r="J51" s="9">
        <v>9</v>
      </c>
    </row>
    <row r="52" spans="1:10" x14ac:dyDescent="0.2">
      <c r="A52" s="7" t="s">
        <v>174</v>
      </c>
      <c r="B52" s="7" t="s">
        <v>175</v>
      </c>
      <c r="C52" s="7" t="s">
        <v>175</v>
      </c>
      <c r="D52" s="7"/>
      <c r="E52" s="7" t="s">
        <v>176</v>
      </c>
      <c r="F52" s="8" t="s">
        <v>1</v>
      </c>
      <c r="G52" s="8">
        <f t="shared" si="5"/>
        <v>34</v>
      </c>
      <c r="H52" s="9">
        <v>1</v>
      </c>
      <c r="I52" s="8" t="str">
        <f t="shared" si="4"/>
        <v>(F1.0)</v>
      </c>
      <c r="J52" s="9">
        <v>9</v>
      </c>
    </row>
    <row r="53" spans="1:10" x14ac:dyDescent="0.2">
      <c r="A53" s="7" t="s">
        <v>178</v>
      </c>
      <c r="B53" s="7" t="s">
        <v>179</v>
      </c>
      <c r="C53" s="7" t="s">
        <v>179</v>
      </c>
      <c r="D53" s="7"/>
      <c r="E53" s="7" t="s">
        <v>180</v>
      </c>
      <c r="F53" s="8" t="s">
        <v>792</v>
      </c>
      <c r="G53" s="8">
        <f t="shared" si="5"/>
        <v>22</v>
      </c>
      <c r="H53" s="9">
        <v>1</v>
      </c>
      <c r="I53" s="8" t="str">
        <f t="shared" si="4"/>
        <v>(F1.0)</v>
      </c>
      <c r="J53" s="9">
        <v>9</v>
      </c>
    </row>
    <row r="54" spans="1:10" x14ac:dyDescent="0.2">
      <c r="A54" s="7" t="s">
        <v>182</v>
      </c>
      <c r="B54" s="7" t="s">
        <v>183</v>
      </c>
      <c r="C54" s="7" t="s">
        <v>183</v>
      </c>
      <c r="D54" s="7"/>
      <c r="E54" s="7" t="s">
        <v>184</v>
      </c>
      <c r="F54" s="8" t="s">
        <v>793</v>
      </c>
      <c r="G54" s="8">
        <f t="shared" si="5"/>
        <v>61</v>
      </c>
      <c r="H54" s="9">
        <v>1</v>
      </c>
      <c r="I54" s="8" t="str">
        <f t="shared" si="4"/>
        <v>(F1.0)</v>
      </c>
      <c r="J54" s="9">
        <v>9</v>
      </c>
    </row>
    <row r="55" spans="1:10" x14ac:dyDescent="0.2">
      <c r="A55" s="7" t="s">
        <v>186</v>
      </c>
      <c r="B55" s="7" t="s">
        <v>187</v>
      </c>
      <c r="C55" s="7" t="s">
        <v>188</v>
      </c>
      <c r="D55" s="7" t="s">
        <v>917</v>
      </c>
      <c r="E55" s="7" t="s">
        <v>189</v>
      </c>
      <c r="F55" s="8" t="s">
        <v>2</v>
      </c>
      <c r="G55" s="8">
        <f t="shared" si="5"/>
        <v>64</v>
      </c>
      <c r="H55" s="9">
        <v>1</v>
      </c>
      <c r="I55" s="8" t="str">
        <f t="shared" si="4"/>
        <v>(F1.0)</v>
      </c>
      <c r="J55" s="9">
        <v>9</v>
      </c>
    </row>
    <row r="56" spans="1:10" x14ac:dyDescent="0.2">
      <c r="A56" s="7" t="s">
        <v>191</v>
      </c>
      <c r="B56" s="7" t="s">
        <v>192</v>
      </c>
      <c r="C56" s="7" t="s">
        <v>193</v>
      </c>
      <c r="D56" s="7" t="s">
        <v>918</v>
      </c>
      <c r="E56" s="7" t="s">
        <v>194</v>
      </c>
      <c r="F56" s="8" t="s">
        <v>794</v>
      </c>
      <c r="G56" s="8">
        <f t="shared" si="5"/>
        <v>42</v>
      </c>
      <c r="H56" s="9">
        <v>1</v>
      </c>
      <c r="I56" s="8" t="str">
        <f t="shared" si="4"/>
        <v>(F1.0)</v>
      </c>
      <c r="J56" s="9">
        <v>9</v>
      </c>
    </row>
    <row r="57" spans="1:10" x14ac:dyDescent="0.2">
      <c r="A57" s="7" t="s">
        <v>196</v>
      </c>
      <c r="B57" s="7" t="s">
        <v>197</v>
      </c>
      <c r="C57" s="7" t="s">
        <v>198</v>
      </c>
      <c r="D57" s="7" t="s">
        <v>919</v>
      </c>
      <c r="E57" s="7" t="s">
        <v>199</v>
      </c>
      <c r="F57" s="8" t="s">
        <v>795</v>
      </c>
      <c r="G57" s="8">
        <f t="shared" si="5"/>
        <v>66</v>
      </c>
      <c r="H57" s="9">
        <v>1</v>
      </c>
      <c r="I57" s="8" t="str">
        <f t="shared" si="4"/>
        <v>(F1.0)</v>
      </c>
      <c r="J57" s="9">
        <v>9</v>
      </c>
    </row>
    <row r="58" spans="1:10" x14ac:dyDescent="0.2">
      <c r="A58" s="7" t="s">
        <v>201</v>
      </c>
      <c r="B58" s="7" t="s">
        <v>202</v>
      </c>
      <c r="C58" s="7" t="s">
        <v>203</v>
      </c>
      <c r="D58" s="7" t="s">
        <v>920</v>
      </c>
      <c r="E58" s="7" t="s">
        <v>204</v>
      </c>
      <c r="F58" s="8" t="s">
        <v>796</v>
      </c>
      <c r="G58" s="8">
        <f t="shared" si="5"/>
        <v>38</v>
      </c>
      <c r="H58" s="9">
        <v>1</v>
      </c>
      <c r="I58" s="8" t="str">
        <f t="shared" si="4"/>
        <v>(F1.0)</v>
      </c>
      <c r="J58" s="9">
        <v>9</v>
      </c>
    </row>
    <row r="59" spans="1:10" x14ac:dyDescent="0.2">
      <c r="A59" s="7" t="s">
        <v>206</v>
      </c>
      <c r="B59" s="7" t="s">
        <v>207</v>
      </c>
      <c r="C59" s="7" t="s">
        <v>208</v>
      </c>
      <c r="D59" s="7" t="s">
        <v>921</v>
      </c>
      <c r="E59" s="7" t="s">
        <v>209</v>
      </c>
      <c r="F59" s="8" t="s">
        <v>210</v>
      </c>
      <c r="G59" s="8">
        <f t="shared" si="5"/>
        <v>80</v>
      </c>
      <c r="H59" s="9">
        <v>1</v>
      </c>
      <c r="I59" s="8" t="str">
        <f t="shared" si="4"/>
        <v>(F1.0)</v>
      </c>
      <c r="J59" s="9">
        <v>9</v>
      </c>
    </row>
    <row r="60" spans="1:10" x14ac:dyDescent="0.2">
      <c r="A60" s="7" t="s">
        <v>211</v>
      </c>
      <c r="B60" s="7" t="s">
        <v>212</v>
      </c>
      <c r="C60" s="7" t="s">
        <v>213</v>
      </c>
      <c r="D60" s="7" t="s">
        <v>922</v>
      </c>
      <c r="E60" s="7" t="s">
        <v>214</v>
      </c>
      <c r="F60" s="8" t="s">
        <v>797</v>
      </c>
      <c r="G60" s="8">
        <f t="shared" si="5"/>
        <v>41</v>
      </c>
      <c r="H60" s="9">
        <v>1</v>
      </c>
      <c r="I60" s="8" t="str">
        <f t="shared" si="4"/>
        <v>(F1.0)</v>
      </c>
      <c r="J60" s="9">
        <v>9</v>
      </c>
    </row>
    <row r="61" spans="1:10" x14ac:dyDescent="0.2">
      <c r="A61" s="7" t="s">
        <v>216</v>
      </c>
      <c r="B61" s="7" t="s">
        <v>217</v>
      </c>
      <c r="C61" s="7" t="s">
        <v>218</v>
      </c>
      <c r="D61" s="7" t="s">
        <v>923</v>
      </c>
      <c r="E61" s="7" t="s">
        <v>219</v>
      </c>
      <c r="F61" s="8" t="s">
        <v>798</v>
      </c>
      <c r="G61" s="8">
        <f t="shared" ref="G61:G76" si="6">LEN(F61)</f>
        <v>44</v>
      </c>
      <c r="H61" s="9">
        <v>1</v>
      </c>
      <c r="I61" s="8" t="str">
        <f t="shared" si="4"/>
        <v>(F1.0)</v>
      </c>
      <c r="J61" s="9">
        <v>9</v>
      </c>
    </row>
    <row r="62" spans="1:10" x14ac:dyDescent="0.2">
      <c r="A62" s="7" t="s">
        <v>221</v>
      </c>
      <c r="B62" s="7" t="s">
        <v>222</v>
      </c>
      <c r="C62" s="7" t="s">
        <v>223</v>
      </c>
      <c r="D62" s="7" t="s">
        <v>924</v>
      </c>
      <c r="E62" s="7" t="s">
        <v>224</v>
      </c>
      <c r="F62" s="8" t="s">
        <v>3</v>
      </c>
      <c r="G62" s="8">
        <f t="shared" si="6"/>
        <v>69</v>
      </c>
      <c r="H62" s="9">
        <v>1</v>
      </c>
      <c r="I62" s="8" t="str">
        <f t="shared" si="4"/>
        <v>(F1.0)</v>
      </c>
      <c r="J62" s="9">
        <v>9</v>
      </c>
    </row>
    <row r="63" spans="1:10" x14ac:dyDescent="0.2">
      <c r="A63" s="7" t="s">
        <v>226</v>
      </c>
      <c r="B63" s="7" t="s">
        <v>227</v>
      </c>
      <c r="C63" s="7" t="s">
        <v>228</v>
      </c>
      <c r="D63" s="7" t="s">
        <v>925</v>
      </c>
      <c r="E63" s="7" t="s">
        <v>229</v>
      </c>
      <c r="F63" s="8" t="s">
        <v>4</v>
      </c>
      <c r="G63" s="8">
        <f t="shared" si="6"/>
        <v>79</v>
      </c>
      <c r="H63" s="9">
        <v>1</v>
      </c>
      <c r="I63" s="8" t="str">
        <f t="shared" si="4"/>
        <v>(F1.0)</v>
      </c>
      <c r="J63" s="9">
        <v>9</v>
      </c>
    </row>
    <row r="64" spans="1:10" x14ac:dyDescent="0.2">
      <c r="A64" s="7" t="s">
        <v>230</v>
      </c>
      <c r="B64" s="7" t="s">
        <v>231</v>
      </c>
      <c r="C64" s="7" t="s">
        <v>232</v>
      </c>
      <c r="D64" s="7" t="s">
        <v>926</v>
      </c>
      <c r="E64" s="7" t="s">
        <v>233</v>
      </c>
      <c r="F64" s="8" t="s">
        <v>234</v>
      </c>
      <c r="G64" s="8">
        <f t="shared" si="6"/>
        <v>80</v>
      </c>
      <c r="H64" s="9">
        <v>1</v>
      </c>
      <c r="I64" s="8" t="str">
        <f t="shared" si="4"/>
        <v>(F1.0)</v>
      </c>
      <c r="J64" s="9">
        <v>9</v>
      </c>
    </row>
    <row r="65" spans="1:10" x14ac:dyDescent="0.2">
      <c r="A65" s="7" t="s">
        <v>235</v>
      </c>
      <c r="B65" s="7" t="s">
        <v>236</v>
      </c>
      <c r="C65" s="7" t="s">
        <v>237</v>
      </c>
      <c r="D65" s="7" t="s">
        <v>927</v>
      </c>
      <c r="E65" s="7" t="s">
        <v>238</v>
      </c>
      <c r="F65" s="8" t="s">
        <v>799</v>
      </c>
      <c r="G65" s="8">
        <f t="shared" si="6"/>
        <v>37</v>
      </c>
      <c r="H65" s="9">
        <v>1</v>
      </c>
      <c r="I65" s="8" t="str">
        <f t="shared" si="4"/>
        <v>(F1.0)</v>
      </c>
      <c r="J65" s="9">
        <v>9</v>
      </c>
    </row>
    <row r="66" spans="1:10" x14ac:dyDescent="0.2">
      <c r="A66" s="7" t="s">
        <v>240</v>
      </c>
      <c r="B66" s="7" t="s">
        <v>241</v>
      </c>
      <c r="C66" s="7" t="s">
        <v>242</v>
      </c>
      <c r="D66" s="7" t="s">
        <v>928</v>
      </c>
      <c r="E66" s="7" t="s">
        <v>243</v>
      </c>
      <c r="F66" s="8" t="s">
        <v>5</v>
      </c>
      <c r="G66" s="8">
        <f t="shared" si="6"/>
        <v>70</v>
      </c>
      <c r="H66" s="9">
        <v>1</v>
      </c>
      <c r="I66" s="8" t="str">
        <f t="shared" ref="I66:I99" si="7">CONCATENATE("(F",H66,".0)")</f>
        <v>(F1.0)</v>
      </c>
      <c r="J66" s="9">
        <v>9</v>
      </c>
    </row>
    <row r="67" spans="1:10" x14ac:dyDescent="0.2">
      <c r="A67" s="7" t="s">
        <v>245</v>
      </c>
      <c r="B67" s="7" t="s">
        <v>246</v>
      </c>
      <c r="C67" s="7" t="s">
        <v>247</v>
      </c>
      <c r="D67" s="7" t="s">
        <v>929</v>
      </c>
      <c r="E67" s="7" t="s">
        <v>248</v>
      </c>
      <c r="F67" s="8" t="s">
        <v>800</v>
      </c>
      <c r="G67" s="8">
        <f t="shared" si="6"/>
        <v>76</v>
      </c>
      <c r="H67" s="9">
        <v>1</v>
      </c>
      <c r="I67" s="8" t="str">
        <f t="shared" si="7"/>
        <v>(F1.0)</v>
      </c>
      <c r="J67" s="9">
        <v>9</v>
      </c>
    </row>
    <row r="68" spans="1:10" x14ac:dyDescent="0.2">
      <c r="A68" s="7" t="s">
        <v>250</v>
      </c>
      <c r="B68" s="7" t="s">
        <v>251</v>
      </c>
      <c r="C68" s="7" t="s">
        <v>252</v>
      </c>
      <c r="D68" s="7" t="s">
        <v>930</v>
      </c>
      <c r="E68" s="7" t="s">
        <v>253</v>
      </c>
      <c r="F68" s="8" t="s">
        <v>6</v>
      </c>
      <c r="G68" s="8">
        <f t="shared" si="6"/>
        <v>79</v>
      </c>
      <c r="H68" s="9">
        <v>1</v>
      </c>
      <c r="I68" s="8" t="str">
        <f t="shared" si="7"/>
        <v>(F1.0)</v>
      </c>
      <c r="J68" s="9">
        <v>9</v>
      </c>
    </row>
    <row r="69" spans="1:10" x14ac:dyDescent="0.2">
      <c r="A69" s="7" t="s">
        <v>254</v>
      </c>
      <c r="B69" s="7" t="s">
        <v>255</v>
      </c>
      <c r="C69" s="7" t="s">
        <v>256</v>
      </c>
      <c r="D69" s="7" t="s">
        <v>931</v>
      </c>
      <c r="E69" s="7" t="s">
        <v>257</v>
      </c>
      <c r="F69" s="8" t="s">
        <v>7</v>
      </c>
      <c r="G69" s="8">
        <f t="shared" si="6"/>
        <v>79</v>
      </c>
      <c r="H69" s="9">
        <v>1</v>
      </c>
      <c r="I69" s="8" t="str">
        <f t="shared" si="7"/>
        <v>(F1.0)</v>
      </c>
      <c r="J69" s="9">
        <v>9</v>
      </c>
    </row>
    <row r="70" spans="1:10" x14ac:dyDescent="0.2">
      <c r="A70" s="7" t="s">
        <v>258</v>
      </c>
      <c r="B70" s="7" t="s">
        <v>259</v>
      </c>
      <c r="C70" s="7" t="s">
        <v>260</v>
      </c>
      <c r="D70" s="7" t="s">
        <v>932</v>
      </c>
      <c r="E70" s="7" t="s">
        <v>261</v>
      </c>
      <c r="F70" s="8" t="s">
        <v>262</v>
      </c>
      <c r="G70" s="8">
        <f t="shared" si="6"/>
        <v>80</v>
      </c>
      <c r="H70" s="9">
        <v>1</v>
      </c>
      <c r="I70" s="8" t="str">
        <f t="shared" si="7"/>
        <v>(F1.0)</v>
      </c>
      <c r="J70" s="9">
        <v>9</v>
      </c>
    </row>
    <row r="71" spans="1:10" x14ac:dyDescent="0.2">
      <c r="A71" s="7" t="s">
        <v>263</v>
      </c>
      <c r="B71" s="7" t="s">
        <v>264</v>
      </c>
      <c r="C71" s="7" t="s">
        <v>265</v>
      </c>
      <c r="D71" s="7" t="s">
        <v>933</v>
      </c>
      <c r="E71" s="7" t="s">
        <v>266</v>
      </c>
      <c r="F71" s="8" t="s">
        <v>267</v>
      </c>
      <c r="G71" s="8">
        <f t="shared" si="6"/>
        <v>80</v>
      </c>
      <c r="H71" s="9">
        <v>1</v>
      </c>
      <c r="I71" s="8" t="str">
        <f t="shared" si="7"/>
        <v>(F1.0)</v>
      </c>
      <c r="J71" s="9">
        <v>9</v>
      </c>
    </row>
    <row r="72" spans="1:10" x14ac:dyDescent="0.2">
      <c r="A72" s="7" t="s">
        <v>268</v>
      </c>
      <c r="B72" s="7" t="s">
        <v>269</v>
      </c>
      <c r="C72" s="7" t="s">
        <v>270</v>
      </c>
      <c r="D72" s="7" t="s">
        <v>934</v>
      </c>
      <c r="E72" s="7" t="s">
        <v>271</v>
      </c>
      <c r="F72" s="8" t="s">
        <v>801</v>
      </c>
      <c r="G72" s="8">
        <f t="shared" si="6"/>
        <v>34</v>
      </c>
      <c r="H72" s="9">
        <v>1</v>
      </c>
      <c r="I72" s="8" t="str">
        <f t="shared" si="7"/>
        <v>(F1.0)</v>
      </c>
      <c r="J72" s="9">
        <v>9</v>
      </c>
    </row>
    <row r="73" spans="1:10" x14ac:dyDescent="0.2">
      <c r="A73" s="7" t="s">
        <v>273</v>
      </c>
      <c r="B73" s="7" t="s">
        <v>274</v>
      </c>
      <c r="C73" s="7" t="s">
        <v>275</v>
      </c>
      <c r="D73" s="7" t="s">
        <v>935</v>
      </c>
      <c r="E73" s="7" t="s">
        <v>276</v>
      </c>
      <c r="F73" s="8" t="s">
        <v>8</v>
      </c>
      <c r="G73" s="8">
        <f t="shared" si="6"/>
        <v>78</v>
      </c>
      <c r="H73" s="9">
        <v>1</v>
      </c>
      <c r="I73" s="8" t="str">
        <f t="shared" si="7"/>
        <v>(F1.0)</v>
      </c>
      <c r="J73" s="9">
        <v>9</v>
      </c>
    </row>
    <row r="74" spans="1:10" x14ac:dyDescent="0.2">
      <c r="A74" s="7" t="s">
        <v>278</v>
      </c>
      <c r="B74" s="7" t="s">
        <v>279</v>
      </c>
      <c r="C74" s="7" t="s">
        <v>280</v>
      </c>
      <c r="D74" s="7" t="s">
        <v>936</v>
      </c>
      <c r="E74" s="7" t="s">
        <v>281</v>
      </c>
      <c r="F74" s="8" t="s">
        <v>802</v>
      </c>
      <c r="G74" s="8">
        <f t="shared" si="6"/>
        <v>51</v>
      </c>
      <c r="H74" s="9">
        <v>1</v>
      </c>
      <c r="I74" s="8" t="str">
        <f t="shared" si="7"/>
        <v>(F1.0)</v>
      </c>
      <c r="J74" s="9">
        <v>9</v>
      </c>
    </row>
    <row r="75" spans="1:10" x14ac:dyDescent="0.2">
      <c r="A75" s="7" t="s">
        <v>283</v>
      </c>
      <c r="B75" s="7" t="s">
        <v>284</v>
      </c>
      <c r="C75" s="7" t="s">
        <v>285</v>
      </c>
      <c r="D75" s="7" t="s">
        <v>937</v>
      </c>
      <c r="E75" s="7" t="s">
        <v>286</v>
      </c>
      <c r="F75" s="8" t="s">
        <v>287</v>
      </c>
      <c r="G75" s="8">
        <f t="shared" si="6"/>
        <v>80</v>
      </c>
      <c r="H75" s="9">
        <v>1</v>
      </c>
      <c r="I75" s="8" t="str">
        <f t="shared" si="7"/>
        <v>(F1.0)</v>
      </c>
      <c r="J75" s="9">
        <v>9</v>
      </c>
    </row>
    <row r="76" spans="1:10" x14ac:dyDescent="0.2">
      <c r="A76" s="7" t="s">
        <v>288</v>
      </c>
      <c r="B76" s="7" t="s">
        <v>289</v>
      </c>
      <c r="C76" s="7" t="s">
        <v>290</v>
      </c>
      <c r="D76" s="7" t="s">
        <v>938</v>
      </c>
      <c r="E76" s="7" t="s">
        <v>291</v>
      </c>
      <c r="F76" s="8" t="s">
        <v>803</v>
      </c>
      <c r="G76" s="8">
        <f t="shared" si="6"/>
        <v>39</v>
      </c>
      <c r="H76" s="9">
        <v>1</v>
      </c>
      <c r="I76" s="8" t="str">
        <f t="shared" si="7"/>
        <v>(F1.0)</v>
      </c>
      <c r="J76" s="9">
        <v>9</v>
      </c>
    </row>
    <row r="77" spans="1:10" x14ac:dyDescent="0.2">
      <c r="A77" s="7" t="s">
        <v>293</v>
      </c>
      <c r="B77" s="7" t="s">
        <v>294</v>
      </c>
      <c r="C77" s="7" t="s">
        <v>295</v>
      </c>
      <c r="D77" s="7" t="s">
        <v>939</v>
      </c>
      <c r="E77" s="7" t="s">
        <v>296</v>
      </c>
      <c r="F77" s="8" t="s">
        <v>804</v>
      </c>
      <c r="G77" s="8">
        <f t="shared" ref="G77:G92" si="8">LEN(F77)</f>
        <v>61</v>
      </c>
      <c r="H77" s="9">
        <v>1</v>
      </c>
      <c r="I77" s="8" t="str">
        <f t="shared" si="7"/>
        <v>(F1.0)</v>
      </c>
      <c r="J77" s="9">
        <v>9</v>
      </c>
    </row>
    <row r="78" spans="1:10" x14ac:dyDescent="0.2">
      <c r="A78" s="7" t="s">
        <v>298</v>
      </c>
      <c r="B78" s="7" t="s">
        <v>299</v>
      </c>
      <c r="C78" s="7" t="s">
        <v>300</v>
      </c>
      <c r="D78" s="7" t="s">
        <v>940</v>
      </c>
      <c r="E78" s="7" t="s">
        <v>301</v>
      </c>
      <c r="F78" s="8" t="s">
        <v>302</v>
      </c>
      <c r="G78" s="8">
        <f t="shared" si="8"/>
        <v>80</v>
      </c>
      <c r="H78" s="9">
        <v>1</v>
      </c>
      <c r="I78" s="8" t="str">
        <f t="shared" si="7"/>
        <v>(F1.0)</v>
      </c>
      <c r="J78" s="9">
        <v>9</v>
      </c>
    </row>
    <row r="79" spans="1:10" x14ac:dyDescent="0.2">
      <c r="A79" s="7" t="s">
        <v>303</v>
      </c>
      <c r="B79" s="7" t="s">
        <v>304</v>
      </c>
      <c r="C79" s="7" t="s">
        <v>305</v>
      </c>
      <c r="D79" s="7" t="s">
        <v>941</v>
      </c>
      <c r="E79" s="7" t="s">
        <v>306</v>
      </c>
      <c r="F79" s="8" t="s">
        <v>9</v>
      </c>
      <c r="G79" s="8">
        <f t="shared" si="8"/>
        <v>81</v>
      </c>
      <c r="H79" s="9">
        <v>1</v>
      </c>
      <c r="I79" s="8" t="str">
        <f t="shared" si="7"/>
        <v>(F1.0)</v>
      </c>
      <c r="J79" s="9">
        <v>9</v>
      </c>
    </row>
    <row r="80" spans="1:10" x14ac:dyDescent="0.2">
      <c r="A80" s="7" t="s">
        <v>307</v>
      </c>
      <c r="B80" s="7" t="s">
        <v>308</v>
      </c>
      <c r="C80" s="7" t="s">
        <v>309</v>
      </c>
      <c r="D80" s="7" t="s">
        <v>942</v>
      </c>
      <c r="E80" s="7" t="s">
        <v>310</v>
      </c>
      <c r="F80" s="8" t="s">
        <v>10</v>
      </c>
      <c r="G80" s="8">
        <f t="shared" si="8"/>
        <v>51</v>
      </c>
      <c r="H80" s="9">
        <v>1</v>
      </c>
      <c r="I80" s="8" t="str">
        <f t="shared" si="7"/>
        <v>(F1.0)</v>
      </c>
      <c r="J80" s="9">
        <v>9</v>
      </c>
    </row>
    <row r="81" spans="1:10" x14ac:dyDescent="0.2">
      <c r="A81" s="7" t="s">
        <v>312</v>
      </c>
      <c r="B81" s="7" t="s">
        <v>313</v>
      </c>
      <c r="C81" s="7" t="s">
        <v>314</v>
      </c>
      <c r="D81" s="7" t="s">
        <v>943</v>
      </c>
      <c r="E81" s="7" t="s">
        <v>315</v>
      </c>
      <c r="F81" s="8" t="s">
        <v>805</v>
      </c>
      <c r="G81" s="8">
        <f t="shared" si="8"/>
        <v>51</v>
      </c>
      <c r="H81" s="9">
        <v>1</v>
      </c>
      <c r="I81" s="8" t="str">
        <f t="shared" si="7"/>
        <v>(F1.0)</v>
      </c>
      <c r="J81" s="9">
        <v>9</v>
      </c>
    </row>
    <row r="82" spans="1:10" x14ac:dyDescent="0.2">
      <c r="A82" s="7" t="s">
        <v>317</v>
      </c>
      <c r="B82" s="7" t="s">
        <v>318</v>
      </c>
      <c r="C82" s="7" t="s">
        <v>319</v>
      </c>
      <c r="D82" s="7" t="s">
        <v>944</v>
      </c>
      <c r="E82" s="7" t="s">
        <v>320</v>
      </c>
      <c r="F82" s="8" t="s">
        <v>806</v>
      </c>
      <c r="G82" s="8">
        <f t="shared" si="8"/>
        <v>57</v>
      </c>
      <c r="H82" s="9">
        <v>1</v>
      </c>
      <c r="I82" s="8" t="str">
        <f t="shared" si="7"/>
        <v>(F1.0)</v>
      </c>
      <c r="J82" s="9">
        <v>9</v>
      </c>
    </row>
    <row r="83" spans="1:10" x14ac:dyDescent="0.2">
      <c r="A83" s="7" t="s">
        <v>322</v>
      </c>
      <c r="B83" s="7" t="s">
        <v>323</v>
      </c>
      <c r="C83" s="7" t="s">
        <v>324</v>
      </c>
      <c r="D83" s="7" t="s">
        <v>945</v>
      </c>
      <c r="E83" s="7" t="s">
        <v>325</v>
      </c>
      <c r="F83" s="8" t="s">
        <v>326</v>
      </c>
      <c r="G83" s="8">
        <f t="shared" si="8"/>
        <v>80</v>
      </c>
      <c r="H83" s="9">
        <v>1</v>
      </c>
      <c r="I83" s="8" t="str">
        <f t="shared" si="7"/>
        <v>(F1.0)</v>
      </c>
      <c r="J83" s="9">
        <v>9</v>
      </c>
    </row>
    <row r="84" spans="1:10" x14ac:dyDescent="0.2">
      <c r="A84" s="7" t="s">
        <v>327</v>
      </c>
      <c r="B84" s="7" t="s">
        <v>328</v>
      </c>
      <c r="C84" s="7" t="s">
        <v>329</v>
      </c>
      <c r="D84" s="7" t="s">
        <v>946</v>
      </c>
      <c r="E84" s="7" t="s">
        <v>330</v>
      </c>
      <c r="F84" s="8" t="s">
        <v>807</v>
      </c>
      <c r="G84" s="8">
        <f t="shared" si="8"/>
        <v>31</v>
      </c>
      <c r="H84" s="9">
        <v>1</v>
      </c>
      <c r="I84" s="8" t="str">
        <f t="shared" si="7"/>
        <v>(F1.0)</v>
      </c>
      <c r="J84" s="9">
        <v>9</v>
      </c>
    </row>
    <row r="85" spans="1:10" x14ac:dyDescent="0.2">
      <c r="A85" s="7" t="s">
        <v>332</v>
      </c>
      <c r="B85" s="7" t="s">
        <v>333</v>
      </c>
      <c r="C85" s="7" t="s">
        <v>334</v>
      </c>
      <c r="D85" s="7" t="s">
        <v>947</v>
      </c>
      <c r="E85" s="7" t="s">
        <v>335</v>
      </c>
      <c r="F85" s="8" t="s">
        <v>808</v>
      </c>
      <c r="G85" s="8">
        <f t="shared" si="8"/>
        <v>78</v>
      </c>
      <c r="H85" s="9">
        <v>1</v>
      </c>
      <c r="I85" s="8" t="str">
        <f t="shared" si="7"/>
        <v>(F1.0)</v>
      </c>
      <c r="J85" s="9">
        <v>9</v>
      </c>
    </row>
    <row r="86" spans="1:10" x14ac:dyDescent="0.2">
      <c r="A86" s="7" t="s">
        <v>336</v>
      </c>
      <c r="B86" s="7" t="s">
        <v>337</v>
      </c>
      <c r="C86" s="7" t="s">
        <v>338</v>
      </c>
      <c r="D86" s="7" t="s">
        <v>948</v>
      </c>
      <c r="E86" s="7" t="s">
        <v>339</v>
      </c>
      <c r="F86" s="8" t="s">
        <v>11</v>
      </c>
      <c r="G86" s="8">
        <f t="shared" si="8"/>
        <v>80</v>
      </c>
      <c r="H86" s="9">
        <v>1</v>
      </c>
      <c r="I86" s="8" t="str">
        <f t="shared" si="7"/>
        <v>(F1.0)</v>
      </c>
      <c r="J86" s="9">
        <v>9</v>
      </c>
    </row>
    <row r="87" spans="1:10" x14ac:dyDescent="0.2">
      <c r="A87" s="7" t="s">
        <v>340</v>
      </c>
      <c r="B87" s="7" t="s">
        <v>341</v>
      </c>
      <c r="C87" s="7" t="s">
        <v>342</v>
      </c>
      <c r="D87" s="7" t="s">
        <v>949</v>
      </c>
      <c r="E87" s="7" t="s">
        <v>343</v>
      </c>
      <c r="F87" s="8" t="s">
        <v>12</v>
      </c>
      <c r="G87" s="8">
        <f t="shared" si="8"/>
        <v>73</v>
      </c>
      <c r="H87" s="9">
        <v>1</v>
      </c>
      <c r="I87" s="8" t="str">
        <f t="shared" si="7"/>
        <v>(F1.0)</v>
      </c>
      <c r="J87" s="9">
        <v>9</v>
      </c>
    </row>
    <row r="88" spans="1:10" x14ac:dyDescent="0.2">
      <c r="A88" s="7" t="s">
        <v>345</v>
      </c>
      <c r="B88" s="7" t="s">
        <v>346</v>
      </c>
      <c r="C88" s="7" t="s">
        <v>347</v>
      </c>
      <c r="D88" s="7" t="s">
        <v>950</v>
      </c>
      <c r="E88" s="7" t="s">
        <v>348</v>
      </c>
      <c r="F88" s="8" t="s">
        <v>349</v>
      </c>
      <c r="G88" s="8">
        <f t="shared" si="8"/>
        <v>80</v>
      </c>
      <c r="H88" s="9">
        <v>1</v>
      </c>
      <c r="I88" s="8" t="str">
        <f t="shared" si="7"/>
        <v>(F1.0)</v>
      </c>
      <c r="J88" s="9">
        <v>9</v>
      </c>
    </row>
    <row r="89" spans="1:10" x14ac:dyDescent="0.2">
      <c r="A89" s="7" t="s">
        <v>350</v>
      </c>
      <c r="B89" s="7" t="s">
        <v>351</v>
      </c>
      <c r="C89" s="7" t="s">
        <v>352</v>
      </c>
      <c r="D89" s="7" t="s">
        <v>951</v>
      </c>
      <c r="E89" s="7" t="s">
        <v>353</v>
      </c>
      <c r="F89" s="8" t="s">
        <v>809</v>
      </c>
      <c r="G89" s="8">
        <f t="shared" si="8"/>
        <v>75</v>
      </c>
      <c r="H89" s="9">
        <v>1</v>
      </c>
      <c r="I89" s="8" t="str">
        <f t="shared" si="7"/>
        <v>(F1.0)</v>
      </c>
      <c r="J89" s="9">
        <v>9</v>
      </c>
    </row>
    <row r="90" spans="1:10" x14ac:dyDescent="0.2">
      <c r="A90" s="7" t="s">
        <v>355</v>
      </c>
      <c r="B90" s="7" t="s">
        <v>356</v>
      </c>
      <c r="C90" s="7" t="s">
        <v>357</v>
      </c>
      <c r="D90" s="7" t="s">
        <v>952</v>
      </c>
      <c r="E90" s="7" t="s">
        <v>358</v>
      </c>
      <c r="F90" s="8" t="s">
        <v>359</v>
      </c>
      <c r="G90" s="8">
        <f t="shared" si="8"/>
        <v>80</v>
      </c>
      <c r="H90" s="9">
        <v>1</v>
      </c>
      <c r="I90" s="8" t="str">
        <f t="shared" si="7"/>
        <v>(F1.0)</v>
      </c>
      <c r="J90" s="9">
        <v>9</v>
      </c>
    </row>
    <row r="91" spans="1:10" x14ac:dyDescent="0.2">
      <c r="A91" s="7" t="s">
        <v>360</v>
      </c>
      <c r="B91" s="7" t="s">
        <v>361</v>
      </c>
      <c r="C91" s="7" t="s">
        <v>362</v>
      </c>
      <c r="D91" s="7" t="s">
        <v>953</v>
      </c>
      <c r="E91" s="7" t="s">
        <v>363</v>
      </c>
      <c r="F91" s="8" t="s">
        <v>810</v>
      </c>
      <c r="G91" s="8">
        <f t="shared" si="8"/>
        <v>78</v>
      </c>
      <c r="H91" s="9">
        <v>1</v>
      </c>
      <c r="I91" s="8" t="str">
        <f t="shared" si="7"/>
        <v>(F1.0)</v>
      </c>
      <c r="J91" s="9">
        <v>9</v>
      </c>
    </row>
    <row r="92" spans="1:10" x14ac:dyDescent="0.2">
      <c r="A92" s="7" t="s">
        <v>364</v>
      </c>
      <c r="B92" s="7" t="s">
        <v>365</v>
      </c>
      <c r="C92" s="7" t="s">
        <v>366</v>
      </c>
      <c r="D92" s="7" t="s">
        <v>954</v>
      </c>
      <c r="E92" s="7" t="s">
        <v>367</v>
      </c>
      <c r="F92" s="8" t="s">
        <v>811</v>
      </c>
      <c r="G92" s="8">
        <f t="shared" si="8"/>
        <v>70</v>
      </c>
      <c r="H92" s="9">
        <v>1</v>
      </c>
      <c r="I92" s="8" t="str">
        <f t="shared" si="7"/>
        <v>(F1.0)</v>
      </c>
      <c r="J92" s="9">
        <v>9</v>
      </c>
    </row>
    <row r="93" spans="1:10" x14ac:dyDescent="0.2">
      <c r="A93" s="7" t="s">
        <v>369</v>
      </c>
      <c r="B93" s="7" t="s">
        <v>370</v>
      </c>
      <c r="C93" s="7" t="s">
        <v>371</v>
      </c>
      <c r="D93" s="7" t="s">
        <v>955</v>
      </c>
      <c r="E93" s="7" t="s">
        <v>372</v>
      </c>
      <c r="F93" s="8" t="s">
        <v>373</v>
      </c>
      <c r="G93" s="8">
        <f t="shared" ref="G93:G108" si="9">LEN(F93)</f>
        <v>80</v>
      </c>
      <c r="H93" s="9">
        <v>1</v>
      </c>
      <c r="I93" s="8" t="str">
        <f t="shared" si="7"/>
        <v>(F1.0)</v>
      </c>
      <c r="J93" s="9">
        <v>9</v>
      </c>
    </row>
    <row r="94" spans="1:10" x14ac:dyDescent="0.2">
      <c r="A94" s="7" t="s">
        <v>374</v>
      </c>
      <c r="B94" s="7" t="s">
        <v>375</v>
      </c>
      <c r="C94" s="7" t="s">
        <v>376</v>
      </c>
      <c r="D94" s="7" t="s">
        <v>956</v>
      </c>
      <c r="E94" s="7" t="s">
        <v>377</v>
      </c>
      <c r="F94" s="8" t="s">
        <v>812</v>
      </c>
      <c r="G94" s="8">
        <f t="shared" si="9"/>
        <v>63</v>
      </c>
      <c r="H94" s="9">
        <v>1</v>
      </c>
      <c r="I94" s="8" t="str">
        <f t="shared" si="7"/>
        <v>(F1.0)</v>
      </c>
      <c r="J94" s="9">
        <v>9</v>
      </c>
    </row>
    <row r="95" spans="1:10" x14ac:dyDescent="0.2">
      <c r="A95" s="7" t="s">
        <v>379</v>
      </c>
      <c r="B95" s="7" t="s">
        <v>380</v>
      </c>
      <c r="C95" s="7" t="s">
        <v>381</v>
      </c>
      <c r="D95" s="7" t="s">
        <v>957</v>
      </c>
      <c r="E95" s="7" t="s">
        <v>382</v>
      </c>
      <c r="F95" s="8" t="s">
        <v>13</v>
      </c>
      <c r="G95" s="8">
        <f t="shared" si="9"/>
        <v>68</v>
      </c>
      <c r="H95" s="9">
        <v>1</v>
      </c>
      <c r="I95" s="8" t="str">
        <f t="shared" si="7"/>
        <v>(F1.0)</v>
      </c>
      <c r="J95" s="9">
        <v>9</v>
      </c>
    </row>
    <row r="96" spans="1:10" x14ac:dyDescent="0.2">
      <c r="A96" s="7" t="s">
        <v>384</v>
      </c>
      <c r="B96" s="7" t="s">
        <v>385</v>
      </c>
      <c r="C96" s="7" t="s">
        <v>386</v>
      </c>
      <c r="D96" s="7" t="s">
        <v>958</v>
      </c>
      <c r="E96" s="7" t="s">
        <v>387</v>
      </c>
      <c r="F96" s="8" t="s">
        <v>388</v>
      </c>
      <c r="G96" s="8">
        <f t="shared" si="9"/>
        <v>80</v>
      </c>
      <c r="H96" s="9">
        <v>1</v>
      </c>
      <c r="I96" s="8" t="str">
        <f t="shared" si="7"/>
        <v>(F1.0)</v>
      </c>
      <c r="J96" s="9">
        <v>9</v>
      </c>
    </row>
    <row r="97" spans="1:10" x14ac:dyDescent="0.2">
      <c r="A97" s="7" t="s">
        <v>389</v>
      </c>
      <c r="B97" s="7" t="s">
        <v>390</v>
      </c>
      <c r="C97" s="7" t="s">
        <v>391</v>
      </c>
      <c r="D97" s="7" t="s">
        <v>959</v>
      </c>
      <c r="E97" s="7" t="s">
        <v>392</v>
      </c>
      <c r="F97" s="8" t="s">
        <v>393</v>
      </c>
      <c r="G97" s="8">
        <f t="shared" si="9"/>
        <v>80</v>
      </c>
      <c r="H97" s="9">
        <v>1</v>
      </c>
      <c r="I97" s="8" t="str">
        <f t="shared" si="7"/>
        <v>(F1.0)</v>
      </c>
      <c r="J97" s="9">
        <v>9</v>
      </c>
    </row>
    <row r="98" spans="1:10" x14ac:dyDescent="0.2">
      <c r="A98" s="7" t="s">
        <v>394</v>
      </c>
      <c r="B98" s="7" t="s">
        <v>395</v>
      </c>
      <c r="C98" s="7" t="s">
        <v>396</v>
      </c>
      <c r="D98" s="7" t="s">
        <v>960</v>
      </c>
      <c r="E98" s="7" t="s">
        <v>397</v>
      </c>
      <c r="F98" s="8" t="s">
        <v>398</v>
      </c>
      <c r="G98" s="8">
        <f t="shared" si="9"/>
        <v>80</v>
      </c>
      <c r="H98" s="9">
        <v>1</v>
      </c>
      <c r="I98" s="8" t="str">
        <f t="shared" si="7"/>
        <v>(F1.0)</v>
      </c>
      <c r="J98" s="9">
        <v>9</v>
      </c>
    </row>
    <row r="99" spans="1:10" x14ac:dyDescent="0.2">
      <c r="A99" s="7" t="s">
        <v>399</v>
      </c>
      <c r="B99" s="7" t="s">
        <v>962</v>
      </c>
      <c r="C99" s="7" t="s">
        <v>400</v>
      </c>
      <c r="D99" s="7"/>
      <c r="E99" s="7"/>
      <c r="F99" s="8" t="s">
        <v>401</v>
      </c>
      <c r="G99" s="8">
        <f t="shared" si="9"/>
        <v>34</v>
      </c>
      <c r="H99" s="9">
        <v>3</v>
      </c>
      <c r="I99" s="8" t="str">
        <f t="shared" si="7"/>
        <v>(F3.0)</v>
      </c>
      <c r="J99" s="9">
        <v>999</v>
      </c>
    </row>
    <row r="100" spans="1:10" x14ac:dyDescent="0.2">
      <c r="A100" s="7" t="s">
        <v>402</v>
      </c>
      <c r="B100" s="7" t="s">
        <v>963</v>
      </c>
      <c r="C100" s="7"/>
      <c r="D100" s="7"/>
      <c r="E100" s="7"/>
      <c r="F100" s="8" t="s">
        <v>403</v>
      </c>
      <c r="G100" s="8">
        <f t="shared" si="9"/>
        <v>16</v>
      </c>
      <c r="H100" s="9">
        <v>3</v>
      </c>
      <c r="I100" s="8" t="str">
        <f t="shared" ref="I100:I109" si="10">CONCATENATE("(F",H100,".0)")</f>
        <v>(F3.0)</v>
      </c>
      <c r="J100" s="9">
        <v>999</v>
      </c>
    </row>
    <row r="101" spans="1:10" x14ac:dyDescent="0.2">
      <c r="A101" s="9" t="s">
        <v>404</v>
      </c>
      <c r="B101" s="7" t="s">
        <v>964</v>
      </c>
      <c r="C101" s="7"/>
      <c r="D101" s="7"/>
      <c r="E101" s="7"/>
      <c r="F101" s="8" t="s">
        <v>405</v>
      </c>
      <c r="G101" s="8">
        <f t="shared" si="9"/>
        <v>28</v>
      </c>
      <c r="H101" s="9">
        <v>2</v>
      </c>
      <c r="I101" s="8" t="str">
        <f t="shared" si="10"/>
        <v>(F2.0)</v>
      </c>
      <c r="J101" s="9">
        <v>99</v>
      </c>
    </row>
    <row r="102" spans="1:10" x14ac:dyDescent="0.2">
      <c r="A102" s="7" t="s">
        <v>406</v>
      </c>
      <c r="B102" s="7" t="s">
        <v>965</v>
      </c>
      <c r="C102" s="7" t="s">
        <v>407</v>
      </c>
      <c r="D102" s="7"/>
      <c r="E102" s="7" t="s">
        <v>408</v>
      </c>
      <c r="F102" s="8" t="s">
        <v>409</v>
      </c>
      <c r="G102" s="8">
        <f t="shared" si="9"/>
        <v>17</v>
      </c>
      <c r="H102" s="9">
        <v>2</v>
      </c>
      <c r="I102" s="8" t="str">
        <f t="shared" si="10"/>
        <v>(F2.0)</v>
      </c>
      <c r="J102" s="9">
        <v>99</v>
      </c>
    </row>
    <row r="103" spans="1:10" x14ac:dyDescent="0.2">
      <c r="A103" s="7" t="s">
        <v>410</v>
      </c>
      <c r="B103" s="7" t="s">
        <v>966</v>
      </c>
      <c r="C103" s="7"/>
      <c r="D103" s="7"/>
      <c r="E103" s="7"/>
      <c r="F103" s="8" t="s">
        <v>411</v>
      </c>
      <c r="G103" s="8">
        <f t="shared" si="9"/>
        <v>24</v>
      </c>
      <c r="H103" s="9">
        <v>2</v>
      </c>
      <c r="I103" s="8" t="str">
        <f t="shared" si="10"/>
        <v>(F2.0)</v>
      </c>
      <c r="J103" s="9">
        <v>99</v>
      </c>
    </row>
    <row r="104" spans="1:10" x14ac:dyDescent="0.2">
      <c r="A104" s="7" t="s">
        <v>412</v>
      </c>
      <c r="B104" s="7" t="s">
        <v>413</v>
      </c>
      <c r="C104" s="7" t="s">
        <v>413</v>
      </c>
      <c r="D104" s="7"/>
      <c r="E104" s="7" t="s">
        <v>414</v>
      </c>
      <c r="F104" s="8" t="s">
        <v>751</v>
      </c>
      <c r="G104" s="8">
        <f t="shared" si="9"/>
        <v>18</v>
      </c>
      <c r="H104" s="9">
        <v>1</v>
      </c>
      <c r="I104" s="8" t="str">
        <f t="shared" si="10"/>
        <v>(F1.0)</v>
      </c>
      <c r="J104" s="9">
        <v>9</v>
      </c>
    </row>
    <row r="105" spans="1:10" x14ac:dyDescent="0.2">
      <c r="A105" s="7" t="s">
        <v>415</v>
      </c>
      <c r="B105" s="7" t="s">
        <v>416</v>
      </c>
      <c r="C105" s="7" t="s">
        <v>416</v>
      </c>
      <c r="D105" s="7"/>
      <c r="E105" s="7" t="s">
        <v>417</v>
      </c>
      <c r="F105" s="8" t="s">
        <v>752</v>
      </c>
      <c r="G105" s="8">
        <f t="shared" si="9"/>
        <v>23</v>
      </c>
      <c r="H105" s="9">
        <v>1</v>
      </c>
      <c r="I105" s="8" t="str">
        <f t="shared" si="10"/>
        <v>(F1.0)</v>
      </c>
      <c r="J105" s="9">
        <v>9</v>
      </c>
    </row>
    <row r="106" spans="1:10" x14ac:dyDescent="0.2">
      <c r="A106" s="7" t="s">
        <v>418</v>
      </c>
      <c r="B106" s="7" t="s">
        <v>419</v>
      </c>
      <c r="C106" s="7" t="s">
        <v>419</v>
      </c>
      <c r="D106" s="7"/>
      <c r="E106" s="7" t="s">
        <v>420</v>
      </c>
      <c r="F106" s="8" t="s">
        <v>753</v>
      </c>
      <c r="G106" s="8">
        <f t="shared" si="9"/>
        <v>44</v>
      </c>
      <c r="H106" s="9">
        <v>1</v>
      </c>
      <c r="I106" s="8" t="str">
        <f t="shared" si="10"/>
        <v>(F1.0)</v>
      </c>
      <c r="J106" s="9">
        <v>9</v>
      </c>
    </row>
    <row r="107" spans="1:10" x14ac:dyDescent="0.2">
      <c r="A107" s="7" t="s">
        <v>421</v>
      </c>
      <c r="B107" s="7" t="s">
        <v>422</v>
      </c>
      <c r="C107" s="7" t="s">
        <v>422</v>
      </c>
      <c r="D107" s="7"/>
      <c r="E107" s="7" t="s">
        <v>423</v>
      </c>
      <c r="F107" s="8" t="s">
        <v>754</v>
      </c>
      <c r="G107" s="8">
        <f t="shared" si="9"/>
        <v>29</v>
      </c>
      <c r="H107" s="9">
        <v>1</v>
      </c>
      <c r="I107" s="8" t="str">
        <f t="shared" si="10"/>
        <v>(F1.0)</v>
      </c>
      <c r="J107" s="9">
        <v>9</v>
      </c>
    </row>
    <row r="108" spans="1:10" x14ac:dyDescent="0.2">
      <c r="A108" s="7" t="s">
        <v>424</v>
      </c>
      <c r="B108" s="7" t="s">
        <v>425</v>
      </c>
      <c r="C108" s="7" t="s">
        <v>425</v>
      </c>
      <c r="D108" s="7"/>
      <c r="E108" s="7" t="s">
        <v>426</v>
      </c>
      <c r="F108" s="8" t="s">
        <v>755</v>
      </c>
      <c r="G108" s="8">
        <f t="shared" si="9"/>
        <v>33</v>
      </c>
      <c r="H108" s="9">
        <v>1</v>
      </c>
      <c r="I108" s="8" t="str">
        <f t="shared" si="10"/>
        <v>(F1.0)</v>
      </c>
      <c r="J108" s="9">
        <v>9</v>
      </c>
    </row>
    <row r="109" spans="1:10" x14ac:dyDescent="0.2">
      <c r="A109" s="7" t="s">
        <v>427</v>
      </c>
      <c r="B109" s="7" t="s">
        <v>428</v>
      </c>
      <c r="C109" s="7" t="s">
        <v>428</v>
      </c>
      <c r="D109" s="7"/>
      <c r="E109" s="7" t="s">
        <v>429</v>
      </c>
      <c r="F109" s="8" t="s">
        <v>756</v>
      </c>
      <c r="G109" s="8">
        <f>LEN(F109)</f>
        <v>24</v>
      </c>
      <c r="H109" s="9">
        <v>1</v>
      </c>
      <c r="I109" s="8" t="str">
        <f t="shared" si="10"/>
        <v>(F1.0)</v>
      </c>
      <c r="J109" s="9">
        <v>9</v>
      </c>
    </row>
    <row r="110" spans="1:10" x14ac:dyDescent="0.2">
      <c r="C110" s="7" t="s">
        <v>430</v>
      </c>
      <c r="D110" s="7"/>
      <c r="E110" s="7" t="s">
        <v>431</v>
      </c>
      <c r="F110" s="8"/>
    </row>
    <row r="111" spans="1:10" x14ac:dyDescent="0.2">
      <c r="C111" s="7" t="s">
        <v>432</v>
      </c>
      <c r="D111" s="7"/>
      <c r="E111" s="7" t="s">
        <v>433</v>
      </c>
      <c r="F111" s="8"/>
    </row>
    <row r="112" spans="1:10" x14ac:dyDescent="0.2">
      <c r="C112" s="7" t="s">
        <v>434</v>
      </c>
      <c r="D112" s="7"/>
      <c r="E112" s="7" t="s">
        <v>435</v>
      </c>
      <c r="F112" s="8"/>
    </row>
    <row r="113" spans="3:6" x14ac:dyDescent="0.2">
      <c r="C113" s="7" t="s">
        <v>436</v>
      </c>
      <c r="D113" s="7"/>
      <c r="E113" s="7" t="s">
        <v>437</v>
      </c>
      <c r="F113" s="8"/>
    </row>
    <row r="114" spans="3:6" x14ac:dyDescent="0.2">
      <c r="C114" s="7" t="s">
        <v>438</v>
      </c>
      <c r="D114" s="7"/>
      <c r="E114" s="7" t="s">
        <v>439</v>
      </c>
      <c r="F114" s="8"/>
    </row>
    <row r="115" spans="3:6" x14ac:dyDescent="0.2">
      <c r="C115" s="7" t="s">
        <v>440</v>
      </c>
      <c r="D115" s="7"/>
      <c r="E115" s="7" t="s">
        <v>441</v>
      </c>
      <c r="F115" s="8"/>
    </row>
    <row r="116" spans="3:6" x14ac:dyDescent="0.2">
      <c r="C116" s="7" t="s">
        <v>442</v>
      </c>
      <c r="D116" s="7"/>
      <c r="E116" s="7" t="s">
        <v>443</v>
      </c>
      <c r="F116" s="8"/>
    </row>
    <row r="117" spans="3:6" x14ac:dyDescent="0.2">
      <c r="C117" s="7" t="s">
        <v>444</v>
      </c>
      <c r="D117" s="7"/>
      <c r="E117" s="7" t="s">
        <v>445</v>
      </c>
      <c r="F117" s="8"/>
    </row>
    <row r="118" spans="3:6" x14ac:dyDescent="0.2">
      <c r="C118" s="7" t="s">
        <v>446</v>
      </c>
      <c r="D118" s="7"/>
      <c r="E118" s="7" t="s">
        <v>447</v>
      </c>
      <c r="F118" s="8"/>
    </row>
  </sheetData>
  <phoneticPr fontId="0" type="noConversion"/>
  <pageMargins left="0.75" right="0.75" top="1" bottom="1" header="0.4921259845" footer="0.4921259845"/>
  <pageSetup paperSize="9" scale="49" fitToHeight="2" orientation="portrait" verticalDpi="300" r:id="rId1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8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B26" sqref="B26"/>
    </sheetView>
  </sheetViews>
  <sheetFormatPr defaultColWidth="11.42578125" defaultRowHeight="13.5" outlineLevelCol="1" x14ac:dyDescent="0.25"/>
  <cols>
    <col min="1" max="1" width="11.42578125" style="18" customWidth="1"/>
    <col min="2" max="2" width="34.42578125" style="12" hidden="1" customWidth="1" outlineLevel="1"/>
    <col min="3" max="3" width="11.42578125" style="19" customWidth="1" collapsed="1"/>
    <col min="4" max="4" width="37" style="12" customWidth="1"/>
    <col min="5" max="5" width="19.140625" style="12" hidden="1" customWidth="1" outlineLevel="1"/>
    <col min="6" max="6" width="42" style="12" hidden="1" customWidth="1" outlineLevel="1"/>
    <col min="7" max="7" width="86.7109375" style="17" customWidth="1" collapsed="1"/>
    <col min="8" max="16384" width="11.42578125" style="12"/>
  </cols>
  <sheetData>
    <row r="1" spans="1:7" x14ac:dyDescent="0.25">
      <c r="A1" s="11" t="s">
        <v>448</v>
      </c>
      <c r="B1" s="11" t="s">
        <v>449</v>
      </c>
      <c r="C1" s="11" t="s">
        <v>450</v>
      </c>
      <c r="D1" s="11" t="s">
        <v>451</v>
      </c>
      <c r="E1" s="12" t="s">
        <v>452</v>
      </c>
      <c r="F1" s="12" t="s">
        <v>453</v>
      </c>
      <c r="G1" s="13" t="s">
        <v>454</v>
      </c>
    </row>
    <row r="2" spans="1:7" x14ac:dyDescent="0.25">
      <c r="A2" s="14" t="s">
        <v>33</v>
      </c>
      <c r="B2" s="15" t="s">
        <v>455</v>
      </c>
      <c r="C2" s="16">
        <v>1</v>
      </c>
      <c r="D2" s="15" t="s">
        <v>456</v>
      </c>
      <c r="E2" s="12" t="str">
        <f t="shared" ref="E2:E33" si="0">IF(A2="","                        ",CONCATENATE("  / ",LEFT(CONCATENATE(A2,"                     "),20)))</f>
        <v xml:space="preserve">  / ATMNUTZ             </v>
      </c>
      <c r="F2" s="12" t="str">
        <f t="shared" ref="F2:F33" si="1">CONCATENATE(C2,"      ","'",D2,"'")</f>
        <v>1      'Täglich'</v>
      </c>
      <c r="G2" s="17" t="str">
        <f t="shared" ref="G2:G33" si="2">CONCATENATE(E2,F2)</f>
        <v xml:space="preserve">  / ATMNUTZ             1      'Täglich'</v>
      </c>
    </row>
    <row r="3" spans="1:7" x14ac:dyDescent="0.25">
      <c r="A3" s="14"/>
      <c r="B3" s="15"/>
      <c r="C3" s="16">
        <v>2</v>
      </c>
      <c r="D3" s="15" t="s">
        <v>457</v>
      </c>
      <c r="E3" s="12" t="str">
        <f t="shared" si="0"/>
        <v xml:space="preserve">                        </v>
      </c>
      <c r="F3" s="12" t="str">
        <f t="shared" si="1"/>
        <v>2      '4-6 x in der Woche'</v>
      </c>
      <c r="G3" s="17" t="str">
        <f t="shared" si="2"/>
        <v xml:space="preserve">                        2      '4-6 x in der Woche'</v>
      </c>
    </row>
    <row r="4" spans="1:7" x14ac:dyDescent="0.25">
      <c r="A4" s="14"/>
      <c r="B4" s="15"/>
      <c r="C4" s="16">
        <v>3</v>
      </c>
      <c r="D4" s="15" t="s">
        <v>458</v>
      </c>
      <c r="E4" s="12" t="str">
        <f t="shared" si="0"/>
        <v xml:space="preserve">                        </v>
      </c>
      <c r="F4" s="12" t="str">
        <f t="shared" si="1"/>
        <v>3      '2-3 x in der Woche'</v>
      </c>
      <c r="G4" s="17" t="str">
        <f t="shared" si="2"/>
        <v xml:space="preserve">                        3      '2-3 x in der Woche'</v>
      </c>
    </row>
    <row r="5" spans="1:7" x14ac:dyDescent="0.25">
      <c r="A5" s="14"/>
      <c r="B5" s="15"/>
      <c r="C5" s="16">
        <v>4</v>
      </c>
      <c r="D5" s="15" t="s">
        <v>459</v>
      </c>
      <c r="E5" s="12" t="str">
        <f t="shared" si="0"/>
        <v xml:space="preserve">                        </v>
      </c>
      <c r="F5" s="12" t="str">
        <f t="shared" si="1"/>
        <v>4      '1 x pro Woche'</v>
      </c>
      <c r="G5" s="17" t="str">
        <f t="shared" si="2"/>
        <v xml:space="preserve">                        4      '1 x pro Woche'</v>
      </c>
    </row>
    <row r="6" spans="1:7" x14ac:dyDescent="0.25">
      <c r="A6" s="14"/>
      <c r="B6" s="15"/>
      <c r="C6" s="16">
        <v>5</v>
      </c>
      <c r="D6" s="15" t="s">
        <v>460</v>
      </c>
      <c r="E6" s="12" t="str">
        <f t="shared" si="0"/>
        <v xml:space="preserve">                        </v>
      </c>
      <c r="F6" s="12" t="str">
        <f t="shared" si="1"/>
        <v>5      '2-3 x pro Monat'</v>
      </c>
      <c r="G6" s="17" t="str">
        <f t="shared" si="2"/>
        <v xml:space="preserve">                        5      '2-3 x pro Monat'</v>
      </c>
    </row>
    <row r="7" spans="1:7" x14ac:dyDescent="0.25">
      <c r="A7" s="14"/>
      <c r="B7" s="15"/>
      <c r="C7" s="16">
        <v>6</v>
      </c>
      <c r="D7" s="15" t="s">
        <v>461</v>
      </c>
      <c r="E7" s="12" t="str">
        <f t="shared" si="0"/>
        <v xml:space="preserve">                        </v>
      </c>
      <c r="F7" s="12" t="str">
        <f t="shared" si="1"/>
        <v>6      '1 x pro Monat'</v>
      </c>
      <c r="G7" s="17" t="str">
        <f t="shared" si="2"/>
        <v xml:space="preserve">                        6      '1 x pro Monat'</v>
      </c>
    </row>
    <row r="8" spans="1:7" x14ac:dyDescent="0.25">
      <c r="A8" s="14"/>
      <c r="B8" s="15"/>
      <c r="C8" s="16">
        <v>7</v>
      </c>
      <c r="D8" s="15" t="s">
        <v>462</v>
      </c>
      <c r="E8" s="12" t="str">
        <f t="shared" si="0"/>
        <v xml:space="preserve">                        </v>
      </c>
      <c r="F8" s="12" t="str">
        <f t="shared" si="1"/>
        <v>7      'kaum'</v>
      </c>
      <c r="G8" s="17" t="str">
        <f t="shared" si="2"/>
        <v xml:space="preserve">                        7      'kaum'</v>
      </c>
    </row>
    <row r="9" spans="1:7" x14ac:dyDescent="0.25">
      <c r="A9" s="14"/>
      <c r="B9" s="15"/>
      <c r="C9" s="16">
        <v>0</v>
      </c>
      <c r="D9" s="15" t="s">
        <v>463</v>
      </c>
      <c r="E9" s="12" t="str">
        <f t="shared" si="0"/>
        <v xml:space="preserve">                        </v>
      </c>
      <c r="F9" s="12" t="str">
        <f t="shared" si="1"/>
        <v>0      'nie'</v>
      </c>
      <c r="G9" s="17" t="str">
        <f t="shared" si="2"/>
        <v xml:space="preserve">                        0      'nie'</v>
      </c>
    </row>
    <row r="10" spans="1:7" x14ac:dyDescent="0.25">
      <c r="A10" s="14" t="s">
        <v>47</v>
      </c>
      <c r="B10" s="15"/>
      <c r="C10" s="16">
        <v>1</v>
      </c>
      <c r="D10" s="15" t="s">
        <v>456</v>
      </c>
      <c r="E10" s="12" t="str">
        <f t="shared" si="0"/>
        <v xml:space="preserve">  / BARABH              </v>
      </c>
      <c r="F10" s="12" t="str">
        <f t="shared" si="1"/>
        <v>1      'Täglich'</v>
      </c>
      <c r="G10" s="17" t="str">
        <f t="shared" si="2"/>
        <v xml:space="preserve">  / BARABH              1      'Täglich'</v>
      </c>
    </row>
    <row r="11" spans="1:7" x14ac:dyDescent="0.25">
      <c r="A11" s="14"/>
      <c r="B11" s="15"/>
      <c r="C11" s="16">
        <v>2</v>
      </c>
      <c r="D11" s="15" t="s">
        <v>457</v>
      </c>
      <c r="E11" s="12" t="str">
        <f t="shared" si="0"/>
        <v xml:space="preserve">                        </v>
      </c>
      <c r="F11" s="12" t="str">
        <f t="shared" si="1"/>
        <v>2      '4-6 x in der Woche'</v>
      </c>
      <c r="G11" s="17" t="str">
        <f t="shared" si="2"/>
        <v xml:space="preserve">                        2      '4-6 x in der Woche'</v>
      </c>
    </row>
    <row r="12" spans="1:7" x14ac:dyDescent="0.25">
      <c r="A12" s="14"/>
      <c r="B12" s="15"/>
      <c r="C12" s="16">
        <v>3</v>
      </c>
      <c r="D12" s="15" t="s">
        <v>458</v>
      </c>
      <c r="E12" s="12" t="str">
        <f t="shared" si="0"/>
        <v xml:space="preserve">                        </v>
      </c>
      <c r="F12" s="12" t="str">
        <f t="shared" si="1"/>
        <v>3      '2-3 x in der Woche'</v>
      </c>
      <c r="G12" s="17" t="str">
        <f t="shared" si="2"/>
        <v xml:space="preserve">                        3      '2-3 x in der Woche'</v>
      </c>
    </row>
    <row r="13" spans="1:7" x14ac:dyDescent="0.25">
      <c r="A13" s="14"/>
      <c r="B13" s="15"/>
      <c r="C13" s="16">
        <v>4</v>
      </c>
      <c r="D13" s="15" t="s">
        <v>459</v>
      </c>
      <c r="E13" s="12" t="str">
        <f t="shared" si="0"/>
        <v xml:space="preserve">                        </v>
      </c>
      <c r="F13" s="12" t="str">
        <f t="shared" si="1"/>
        <v>4      '1 x pro Woche'</v>
      </c>
      <c r="G13" s="17" t="str">
        <f t="shared" si="2"/>
        <v xml:space="preserve">                        4      '1 x pro Woche'</v>
      </c>
    </row>
    <row r="14" spans="1:7" x14ac:dyDescent="0.25">
      <c r="A14" s="14"/>
      <c r="B14" s="15"/>
      <c r="C14" s="16">
        <v>5</v>
      </c>
      <c r="D14" s="15" t="s">
        <v>460</v>
      </c>
      <c r="E14" s="12" t="str">
        <f t="shared" si="0"/>
        <v xml:space="preserve">                        </v>
      </c>
      <c r="F14" s="12" t="str">
        <f t="shared" si="1"/>
        <v>5      '2-3 x pro Monat'</v>
      </c>
      <c r="G14" s="17" t="str">
        <f t="shared" si="2"/>
        <v xml:space="preserve">                        5      '2-3 x pro Monat'</v>
      </c>
    </row>
    <row r="15" spans="1:7" x14ac:dyDescent="0.25">
      <c r="A15" s="14"/>
      <c r="B15" s="15"/>
      <c r="C15" s="16">
        <v>6</v>
      </c>
      <c r="D15" s="15" t="s">
        <v>461</v>
      </c>
      <c r="E15" s="12" t="str">
        <f t="shared" si="0"/>
        <v xml:space="preserve">                        </v>
      </c>
      <c r="F15" s="12" t="str">
        <f t="shared" si="1"/>
        <v>6      '1 x pro Monat'</v>
      </c>
      <c r="G15" s="17" t="str">
        <f t="shared" si="2"/>
        <v xml:space="preserve">                        6      '1 x pro Monat'</v>
      </c>
    </row>
    <row r="16" spans="1:7" x14ac:dyDescent="0.25">
      <c r="A16" s="14"/>
      <c r="B16" s="15"/>
      <c r="C16" s="16">
        <v>7</v>
      </c>
      <c r="D16" s="15" t="s">
        <v>462</v>
      </c>
      <c r="E16" s="12" t="str">
        <f t="shared" si="0"/>
        <v xml:space="preserve">                        </v>
      </c>
      <c r="F16" s="12" t="str">
        <f t="shared" si="1"/>
        <v>7      'kaum'</v>
      </c>
      <c r="G16" s="17" t="str">
        <f t="shared" si="2"/>
        <v xml:space="preserve">                        7      'kaum'</v>
      </c>
    </row>
    <row r="17" spans="1:7" x14ac:dyDescent="0.25">
      <c r="A17" s="14"/>
      <c r="B17" s="15"/>
      <c r="C17" s="16">
        <v>0</v>
      </c>
      <c r="D17" s="15" t="s">
        <v>463</v>
      </c>
      <c r="E17" s="12" t="str">
        <f t="shared" si="0"/>
        <v xml:space="preserve">                        </v>
      </c>
      <c r="F17" s="12" t="str">
        <f t="shared" si="1"/>
        <v>0      'nie'</v>
      </c>
      <c r="G17" s="17" t="str">
        <f t="shared" si="2"/>
        <v xml:space="preserve">                        0      'nie'</v>
      </c>
    </row>
    <row r="18" spans="1:7" x14ac:dyDescent="0.25">
      <c r="A18" s="14" t="s">
        <v>464</v>
      </c>
      <c r="B18" s="15"/>
      <c r="C18" s="16">
        <v>1</v>
      </c>
      <c r="D18" s="15" t="s">
        <v>465</v>
      </c>
      <c r="E18" s="12" t="str">
        <f t="shared" si="0"/>
        <v xml:space="preserve">  / V07 to V79          </v>
      </c>
      <c r="F18" s="12" t="str">
        <f t="shared" si="1"/>
        <v>1      'trifft stark zu'</v>
      </c>
      <c r="G18" s="17" t="str">
        <f t="shared" si="2"/>
        <v xml:space="preserve">  / V07 to V79          1      'trifft stark zu'</v>
      </c>
    </row>
    <row r="19" spans="1:7" x14ac:dyDescent="0.25">
      <c r="A19" s="14"/>
      <c r="B19" s="15"/>
      <c r="C19" s="16">
        <v>2</v>
      </c>
      <c r="D19" s="15" t="s">
        <v>466</v>
      </c>
      <c r="E19" s="12" t="str">
        <f t="shared" si="0"/>
        <v xml:space="preserve">                        </v>
      </c>
      <c r="F19" s="12" t="str">
        <f t="shared" si="1"/>
        <v>2      'trifft eher zu'</v>
      </c>
      <c r="G19" s="17" t="str">
        <f t="shared" si="2"/>
        <v xml:space="preserve">                        2      'trifft eher zu'</v>
      </c>
    </row>
    <row r="20" spans="1:7" x14ac:dyDescent="0.25">
      <c r="A20" s="14"/>
      <c r="B20" s="15"/>
      <c r="C20" s="16">
        <v>3</v>
      </c>
      <c r="D20" s="15" t="s">
        <v>467</v>
      </c>
      <c r="E20" s="12" t="str">
        <f t="shared" si="0"/>
        <v xml:space="preserve">                        </v>
      </c>
      <c r="F20" s="12" t="str">
        <f t="shared" si="1"/>
        <v>3      'unentschieden'</v>
      </c>
      <c r="G20" s="17" t="str">
        <f t="shared" si="2"/>
        <v xml:space="preserve">                        3      'unentschieden'</v>
      </c>
    </row>
    <row r="21" spans="1:7" x14ac:dyDescent="0.25">
      <c r="A21" s="14"/>
      <c r="B21" s="15"/>
      <c r="C21" s="16">
        <v>4</v>
      </c>
      <c r="D21" s="15" t="s">
        <v>468</v>
      </c>
      <c r="E21" s="12" t="str">
        <f t="shared" si="0"/>
        <v xml:space="preserve">                        </v>
      </c>
      <c r="F21" s="12" t="str">
        <f t="shared" si="1"/>
        <v>4      'trifft eher nicht zu'</v>
      </c>
      <c r="G21" s="17" t="str">
        <f t="shared" si="2"/>
        <v xml:space="preserve">                        4      'trifft eher nicht zu'</v>
      </c>
    </row>
    <row r="22" spans="1:7" x14ac:dyDescent="0.25">
      <c r="A22" s="14"/>
      <c r="B22" s="15"/>
      <c r="C22" s="16">
        <v>5</v>
      </c>
      <c r="D22" s="15" t="s">
        <v>469</v>
      </c>
      <c r="E22" s="12" t="str">
        <f t="shared" si="0"/>
        <v xml:space="preserve">                        </v>
      </c>
      <c r="F22" s="12" t="str">
        <f t="shared" si="1"/>
        <v>5      'trifft keinesfalls zu'</v>
      </c>
      <c r="G22" s="17" t="str">
        <f t="shared" si="2"/>
        <v xml:space="preserve">                        5      'trifft keinesfalls zu'</v>
      </c>
    </row>
    <row r="23" spans="1:7" x14ac:dyDescent="0.25">
      <c r="A23" s="14" t="s">
        <v>430</v>
      </c>
      <c r="B23" s="15" t="s">
        <v>819</v>
      </c>
      <c r="C23" s="16">
        <v>1</v>
      </c>
      <c r="D23" s="15" t="s">
        <v>470</v>
      </c>
      <c r="E23" s="12" t="str">
        <f t="shared" si="0"/>
        <v xml:space="preserve">  / SEX                 </v>
      </c>
      <c r="F23" s="12" t="str">
        <f t="shared" si="1"/>
        <v>1      'Mann'</v>
      </c>
      <c r="G23" s="17" t="str">
        <f t="shared" si="2"/>
        <v xml:space="preserve">  / SEX                 1      'Mann'</v>
      </c>
    </row>
    <row r="24" spans="1:7" x14ac:dyDescent="0.25">
      <c r="A24" s="14"/>
      <c r="B24" s="15"/>
      <c r="C24" s="16">
        <v>2</v>
      </c>
      <c r="D24" s="15" t="s">
        <v>471</v>
      </c>
      <c r="E24" s="12" t="str">
        <f t="shared" si="0"/>
        <v xml:space="preserve">                        </v>
      </c>
      <c r="F24" s="12" t="str">
        <f t="shared" si="1"/>
        <v>2      'Frau'</v>
      </c>
      <c r="G24" s="17" t="str">
        <f t="shared" si="2"/>
        <v xml:space="preserve">                        2      'Frau'</v>
      </c>
    </row>
    <row r="25" spans="1:7" x14ac:dyDescent="0.25">
      <c r="A25" s="14" t="s">
        <v>432</v>
      </c>
      <c r="B25" s="15" t="s">
        <v>820</v>
      </c>
      <c r="C25" s="16">
        <v>1</v>
      </c>
      <c r="D25" s="15" t="s">
        <v>814</v>
      </c>
      <c r="E25" s="12" t="str">
        <f t="shared" si="0"/>
        <v xml:space="preserve">  / FAMSTAND            </v>
      </c>
      <c r="F25" s="12" t="str">
        <f t="shared" si="1"/>
        <v>1      'married'</v>
      </c>
      <c r="G25" s="17" t="str">
        <f t="shared" si="2"/>
        <v xml:space="preserve">  / FAMSTAND            1      'married'</v>
      </c>
    </row>
    <row r="26" spans="1:7" x14ac:dyDescent="0.25">
      <c r="A26" s="14"/>
      <c r="B26" s="15"/>
      <c r="C26" s="16">
        <v>2</v>
      </c>
      <c r="D26" s="15" t="s">
        <v>815</v>
      </c>
      <c r="E26" s="12" t="str">
        <f t="shared" si="0"/>
        <v xml:space="preserve">                        </v>
      </c>
      <c r="F26" s="12" t="str">
        <f t="shared" si="1"/>
        <v>2      'single'</v>
      </c>
      <c r="G26" s="17" t="str">
        <f t="shared" si="2"/>
        <v xml:space="preserve">                        2      'single'</v>
      </c>
    </row>
    <row r="27" spans="1:7" x14ac:dyDescent="0.25">
      <c r="A27" s="14"/>
      <c r="B27" s="15"/>
      <c r="C27" s="16">
        <v>3</v>
      </c>
      <c r="D27" s="15" t="s">
        <v>816</v>
      </c>
      <c r="E27" s="12" t="str">
        <f t="shared" si="0"/>
        <v xml:space="preserve">                        </v>
      </c>
      <c r="F27" s="12" t="str">
        <f t="shared" si="1"/>
        <v>3      'divorced'</v>
      </c>
      <c r="G27" s="17" t="str">
        <f t="shared" si="2"/>
        <v xml:space="preserve">                        3      'divorced'</v>
      </c>
    </row>
    <row r="28" spans="1:7" x14ac:dyDescent="0.25">
      <c r="A28" s="14"/>
      <c r="B28" s="15"/>
      <c r="C28" s="16">
        <v>4</v>
      </c>
      <c r="D28" s="15" t="s">
        <v>817</v>
      </c>
      <c r="E28" s="12" t="str">
        <f t="shared" si="0"/>
        <v xml:space="preserve">                        </v>
      </c>
      <c r="F28" s="12" t="str">
        <f t="shared" si="1"/>
        <v>4      'widowed'</v>
      </c>
      <c r="G28" s="17" t="str">
        <f t="shared" si="2"/>
        <v xml:space="preserve">                        4      'widowed'</v>
      </c>
    </row>
    <row r="29" spans="1:7" x14ac:dyDescent="0.25">
      <c r="A29" s="14" t="s">
        <v>434</v>
      </c>
      <c r="B29" s="15" t="s">
        <v>472</v>
      </c>
      <c r="C29" s="16">
        <v>1</v>
      </c>
      <c r="D29" s="15" t="s">
        <v>818</v>
      </c>
      <c r="E29" s="12" t="str">
        <f t="shared" si="0"/>
        <v xml:space="preserve">  / STADTLAN            </v>
      </c>
      <c r="F29" s="12" t="str">
        <f t="shared" si="1"/>
        <v>1      'town'</v>
      </c>
      <c r="G29" s="17" t="str">
        <f t="shared" si="2"/>
        <v xml:space="preserve">  / STADTLAN            1      'town'</v>
      </c>
    </row>
    <row r="30" spans="1:7" x14ac:dyDescent="0.25">
      <c r="A30" s="14"/>
      <c r="B30" s="15"/>
      <c r="C30" s="16">
        <v>2</v>
      </c>
      <c r="D30" s="15" t="s">
        <v>400</v>
      </c>
      <c r="E30" s="12" t="str">
        <f t="shared" si="0"/>
        <v xml:space="preserve">                        </v>
      </c>
      <c r="F30" s="12" t="str">
        <f t="shared" si="1"/>
        <v>2      'country'</v>
      </c>
      <c r="G30" s="17" t="str">
        <f t="shared" si="2"/>
        <v xml:space="preserve">                        2      'country'</v>
      </c>
    </row>
    <row r="31" spans="1:7" x14ac:dyDescent="0.25">
      <c r="A31" s="14" t="s">
        <v>436</v>
      </c>
      <c r="B31" s="15" t="s">
        <v>473</v>
      </c>
      <c r="C31" s="16">
        <v>1</v>
      </c>
      <c r="D31" s="15" t="s">
        <v>474</v>
      </c>
      <c r="E31" s="12" t="str">
        <f t="shared" si="0"/>
        <v xml:space="preserve">  / BUNDLAND            </v>
      </c>
      <c r="F31" s="12" t="str">
        <f t="shared" si="1"/>
        <v>1      'Wien'</v>
      </c>
      <c r="G31" s="17" t="str">
        <f t="shared" si="2"/>
        <v xml:space="preserve">  / BUNDLAND            1      'Wien'</v>
      </c>
    </row>
    <row r="32" spans="1:7" x14ac:dyDescent="0.25">
      <c r="A32" s="14"/>
      <c r="B32" s="15"/>
      <c r="C32" s="16">
        <v>2</v>
      </c>
      <c r="D32" s="15" t="s">
        <v>475</v>
      </c>
      <c r="E32" s="12" t="str">
        <f t="shared" si="0"/>
        <v xml:space="preserve">                        </v>
      </c>
      <c r="F32" s="12" t="str">
        <f t="shared" si="1"/>
        <v>2      'Niederoesterreich'</v>
      </c>
      <c r="G32" s="17" t="str">
        <f t="shared" si="2"/>
        <v xml:space="preserve">                        2      'Niederoesterreich'</v>
      </c>
    </row>
    <row r="33" spans="1:7" x14ac:dyDescent="0.25">
      <c r="A33" s="14"/>
      <c r="B33" s="15"/>
      <c r="C33" s="16">
        <v>3</v>
      </c>
      <c r="D33" s="15" t="s">
        <v>476</v>
      </c>
      <c r="E33" s="12" t="str">
        <f t="shared" si="0"/>
        <v xml:space="preserve">                        </v>
      </c>
      <c r="F33" s="12" t="str">
        <f t="shared" si="1"/>
        <v>3      'Burgenland'</v>
      </c>
      <c r="G33" s="17" t="str">
        <f t="shared" si="2"/>
        <v xml:space="preserve">                        3      'Burgenland'</v>
      </c>
    </row>
    <row r="34" spans="1:7" x14ac:dyDescent="0.25">
      <c r="A34" s="14"/>
      <c r="B34" s="15"/>
      <c r="C34" s="16">
        <v>4</v>
      </c>
      <c r="D34" s="15" t="s">
        <v>477</v>
      </c>
      <c r="E34" s="12" t="str">
        <f t="shared" ref="E34:E58" si="3">IF(A34="","                        ",CONCATENATE("  / ",LEFT(CONCATENATE(A34,"                     "),20)))</f>
        <v xml:space="preserve">                        </v>
      </c>
      <c r="F34" s="12" t="str">
        <f t="shared" ref="F34:F58" si="4">CONCATENATE(C34,"      ","'",D34,"'")</f>
        <v>4      'Oberoesterreich'</v>
      </c>
      <c r="G34" s="17" t="str">
        <f t="shared" ref="G34:G58" si="5">CONCATENATE(E34,F34)</f>
        <v xml:space="preserve">                        4      'Oberoesterreich'</v>
      </c>
    </row>
    <row r="35" spans="1:7" x14ac:dyDescent="0.25">
      <c r="A35" s="14"/>
      <c r="B35" s="15"/>
      <c r="C35" s="16">
        <v>5</v>
      </c>
      <c r="D35" s="15" t="s">
        <v>478</v>
      </c>
      <c r="E35" s="12" t="str">
        <f t="shared" si="3"/>
        <v xml:space="preserve">                        </v>
      </c>
      <c r="F35" s="12" t="str">
        <f t="shared" si="4"/>
        <v>5      'Salzburg'</v>
      </c>
      <c r="G35" s="17" t="str">
        <f t="shared" si="5"/>
        <v xml:space="preserve">                        5      'Salzburg'</v>
      </c>
    </row>
    <row r="36" spans="1:7" x14ac:dyDescent="0.25">
      <c r="A36" s="14"/>
      <c r="B36" s="15"/>
      <c r="C36" s="16">
        <v>6</v>
      </c>
      <c r="D36" s="15" t="s">
        <v>479</v>
      </c>
      <c r="E36" s="12" t="str">
        <f t="shared" si="3"/>
        <v xml:space="preserve">                        </v>
      </c>
      <c r="F36" s="12" t="str">
        <f t="shared" si="4"/>
        <v>6      'Kaernten'</v>
      </c>
      <c r="G36" s="17" t="str">
        <f t="shared" si="5"/>
        <v xml:space="preserve">                        6      'Kaernten'</v>
      </c>
    </row>
    <row r="37" spans="1:7" x14ac:dyDescent="0.25">
      <c r="A37" s="14"/>
      <c r="B37" s="15"/>
      <c r="C37" s="16">
        <v>7</v>
      </c>
      <c r="D37" s="15" t="s">
        <v>480</v>
      </c>
      <c r="E37" s="12" t="str">
        <f t="shared" si="3"/>
        <v xml:space="preserve">                        </v>
      </c>
      <c r="F37" s="12" t="str">
        <f t="shared" si="4"/>
        <v>7      'Steiermark'</v>
      </c>
      <c r="G37" s="17" t="str">
        <f t="shared" si="5"/>
        <v xml:space="preserve">                        7      'Steiermark'</v>
      </c>
    </row>
    <row r="38" spans="1:7" x14ac:dyDescent="0.25">
      <c r="A38" s="14"/>
      <c r="B38" s="15"/>
      <c r="C38" s="16">
        <v>8</v>
      </c>
      <c r="D38" s="15" t="s">
        <v>481</v>
      </c>
      <c r="E38" s="12" t="str">
        <f t="shared" si="3"/>
        <v xml:space="preserve">                        </v>
      </c>
      <c r="F38" s="12" t="str">
        <f t="shared" si="4"/>
        <v>8      'Tirol'</v>
      </c>
      <c r="G38" s="17" t="str">
        <f t="shared" si="5"/>
        <v xml:space="preserve">                        8      'Tirol'</v>
      </c>
    </row>
    <row r="39" spans="1:7" x14ac:dyDescent="0.25">
      <c r="A39" s="14"/>
      <c r="B39" s="15"/>
      <c r="C39" s="16">
        <v>9</v>
      </c>
      <c r="D39" s="15" t="s">
        <v>482</v>
      </c>
      <c r="E39" s="12" t="str">
        <f t="shared" si="3"/>
        <v xml:space="preserve">                        </v>
      </c>
      <c r="F39" s="12" t="str">
        <f t="shared" si="4"/>
        <v>9      'Vorarlberg'</v>
      </c>
      <c r="G39" s="17" t="str">
        <f t="shared" si="5"/>
        <v xml:space="preserve">                        9      'Vorarlberg'</v>
      </c>
    </row>
    <row r="40" spans="1:7" x14ac:dyDescent="0.25">
      <c r="A40" s="14" t="s">
        <v>442</v>
      </c>
      <c r="B40" s="15" t="s">
        <v>483</v>
      </c>
      <c r="C40" s="16">
        <v>1</v>
      </c>
      <c r="D40" s="15" t="s">
        <v>484</v>
      </c>
      <c r="E40" s="12" t="str">
        <f t="shared" si="3"/>
        <v xml:space="preserve">  / AUSBILDG            </v>
      </c>
      <c r="F40" s="12" t="str">
        <f t="shared" si="4"/>
        <v>1      'Pflichtschule (Volks-, Hauptschule)'</v>
      </c>
      <c r="G40" s="17" t="str">
        <f t="shared" si="5"/>
        <v xml:space="preserve">  / AUSBILDG            1      'Pflichtschule (Volks-, Hauptschule)'</v>
      </c>
    </row>
    <row r="41" spans="1:7" x14ac:dyDescent="0.25">
      <c r="A41" s="14"/>
      <c r="B41" s="15"/>
      <c r="C41" s="16">
        <v>2</v>
      </c>
      <c r="D41" s="15" t="s">
        <v>485</v>
      </c>
      <c r="E41" s="12" t="str">
        <f t="shared" si="3"/>
        <v xml:space="preserve">                        </v>
      </c>
      <c r="F41" s="12" t="str">
        <f t="shared" si="4"/>
        <v>2      'Berufsbildende mittleren Schule (HASCH...)'</v>
      </c>
      <c r="G41" s="17" t="str">
        <f t="shared" si="5"/>
        <v xml:space="preserve">                        2      'Berufsbildende mittleren Schule (HASCH...)'</v>
      </c>
    </row>
    <row r="42" spans="1:7" x14ac:dyDescent="0.25">
      <c r="A42" s="14"/>
      <c r="B42" s="15"/>
      <c r="C42" s="16">
        <v>3</v>
      </c>
      <c r="D42" s="15" t="s">
        <v>486</v>
      </c>
      <c r="E42" s="12" t="str">
        <f t="shared" si="3"/>
        <v xml:space="preserve">                        </v>
      </c>
      <c r="F42" s="12" t="str">
        <f t="shared" si="4"/>
        <v>3      'Berufsbildende höhere Schule (HTL, HAK)'</v>
      </c>
      <c r="G42" s="17" t="str">
        <f t="shared" si="5"/>
        <v xml:space="preserve">                        3      'Berufsbildende höhere Schule (HTL, HAK)'</v>
      </c>
    </row>
    <row r="43" spans="1:7" x14ac:dyDescent="0.25">
      <c r="A43" s="14"/>
      <c r="B43" s="15"/>
      <c r="C43" s="16">
        <v>4</v>
      </c>
      <c r="D43" s="15" t="s">
        <v>487</v>
      </c>
      <c r="E43" s="12" t="str">
        <f t="shared" si="3"/>
        <v xml:space="preserve">                        </v>
      </c>
      <c r="F43" s="12" t="str">
        <f t="shared" si="4"/>
        <v>4      'Lehrausbildung'</v>
      </c>
      <c r="G43" s="17" t="str">
        <f t="shared" si="5"/>
        <v xml:space="preserve">                        4      'Lehrausbildung'</v>
      </c>
    </row>
    <row r="44" spans="1:7" x14ac:dyDescent="0.25">
      <c r="A44" s="14"/>
      <c r="B44" s="15"/>
      <c r="C44" s="16">
        <v>5</v>
      </c>
      <c r="D44" s="15" t="s">
        <v>488</v>
      </c>
      <c r="E44" s="12" t="str">
        <f t="shared" si="3"/>
        <v xml:space="preserve">                        </v>
      </c>
      <c r="F44" s="12" t="str">
        <f t="shared" si="4"/>
        <v>5      'AHS'</v>
      </c>
      <c r="G44" s="17" t="str">
        <f t="shared" si="5"/>
        <v xml:space="preserve">                        5      'AHS'</v>
      </c>
    </row>
    <row r="45" spans="1:7" x14ac:dyDescent="0.25">
      <c r="A45" s="14"/>
      <c r="B45" s="15"/>
      <c r="C45" s="16">
        <v>6</v>
      </c>
      <c r="D45" s="15" t="s">
        <v>489</v>
      </c>
      <c r="E45" s="12" t="str">
        <f t="shared" si="3"/>
        <v xml:space="preserve">                        </v>
      </c>
      <c r="F45" s="12" t="str">
        <f t="shared" si="4"/>
        <v>6      'Hochschule, Universitaet'</v>
      </c>
      <c r="G45" s="17" t="str">
        <f t="shared" si="5"/>
        <v xml:space="preserve">                        6      'Hochschule, Universitaet'</v>
      </c>
    </row>
    <row r="46" spans="1:7" x14ac:dyDescent="0.25">
      <c r="A46" s="14"/>
      <c r="B46" s="15"/>
      <c r="C46" s="16">
        <v>7</v>
      </c>
      <c r="D46" s="15" t="s">
        <v>490</v>
      </c>
      <c r="E46" s="12" t="str">
        <f t="shared" si="3"/>
        <v xml:space="preserve">                        </v>
      </c>
      <c r="F46" s="12" t="str">
        <f t="shared" si="4"/>
        <v>7      'Sonstiges'</v>
      </c>
      <c r="G46" s="17" t="str">
        <f t="shared" si="5"/>
        <v xml:space="preserve">                        7      'Sonstiges'</v>
      </c>
    </row>
    <row r="47" spans="1:7" x14ac:dyDescent="0.25">
      <c r="A47" s="14" t="s">
        <v>444</v>
      </c>
      <c r="B47" s="15" t="s">
        <v>491</v>
      </c>
      <c r="C47" s="16">
        <v>1</v>
      </c>
      <c r="D47" s="15" t="s">
        <v>492</v>
      </c>
      <c r="E47" s="12" t="str">
        <f t="shared" si="3"/>
        <v xml:space="preserve">  / BERUF               </v>
      </c>
      <c r="F47" s="12" t="str">
        <f t="shared" si="4"/>
        <v>1      'Selbständig / freier Beruf'</v>
      </c>
      <c r="G47" s="17" t="str">
        <f t="shared" si="5"/>
        <v xml:space="preserve">  / BERUF               1      'Selbständig / freier Beruf'</v>
      </c>
    </row>
    <row r="48" spans="1:7" x14ac:dyDescent="0.25">
      <c r="A48" s="14"/>
      <c r="B48" s="15"/>
      <c r="C48" s="16">
        <v>2</v>
      </c>
      <c r="D48" s="15" t="s">
        <v>493</v>
      </c>
      <c r="E48" s="12" t="str">
        <f t="shared" si="3"/>
        <v xml:space="preserve">                        </v>
      </c>
      <c r="F48" s="12" t="str">
        <f t="shared" si="4"/>
        <v>2      'mittlere/r Angestellte/r od. Beamte/r'</v>
      </c>
      <c r="G48" s="17" t="str">
        <f t="shared" si="5"/>
        <v xml:space="preserve">                        2      'mittlere/r Angestellte/r od. Beamte/r'</v>
      </c>
    </row>
    <row r="49" spans="1:7" x14ac:dyDescent="0.25">
      <c r="A49" s="14"/>
      <c r="B49" s="15"/>
      <c r="C49" s="16">
        <v>3</v>
      </c>
      <c r="D49" s="15" t="s">
        <v>494</v>
      </c>
      <c r="E49" s="12" t="str">
        <f t="shared" si="3"/>
        <v xml:space="preserve">                        </v>
      </c>
      <c r="F49" s="12" t="str">
        <f t="shared" si="4"/>
        <v>3      'Facharbeiter/in'</v>
      </c>
      <c r="G49" s="17" t="str">
        <f t="shared" si="5"/>
        <v xml:space="preserve">                        3      'Facharbeiter/in'</v>
      </c>
    </row>
    <row r="50" spans="1:7" x14ac:dyDescent="0.25">
      <c r="A50" s="14"/>
      <c r="B50" s="15"/>
      <c r="C50" s="16">
        <v>4</v>
      </c>
      <c r="D50" s="15" t="s">
        <v>495</v>
      </c>
      <c r="E50" s="12" t="str">
        <f t="shared" si="3"/>
        <v xml:space="preserve">                        </v>
      </c>
      <c r="F50" s="12" t="str">
        <f t="shared" si="4"/>
        <v>4      'Student/in'</v>
      </c>
      <c r="G50" s="17" t="str">
        <f t="shared" si="5"/>
        <v xml:space="preserve">                        4      'Student/in'</v>
      </c>
    </row>
    <row r="51" spans="1:7" x14ac:dyDescent="0.25">
      <c r="A51" s="14"/>
      <c r="B51" s="15"/>
      <c r="C51" s="16">
        <v>5</v>
      </c>
      <c r="D51" s="15" t="s">
        <v>496</v>
      </c>
      <c r="E51" s="12" t="str">
        <f t="shared" si="3"/>
        <v xml:space="preserve">                        </v>
      </c>
      <c r="F51" s="12" t="str">
        <f t="shared" si="4"/>
        <v>5      'Schüler/in'</v>
      </c>
      <c r="G51" s="17" t="str">
        <f t="shared" si="5"/>
        <v xml:space="preserve">                        5      'Schüler/in'</v>
      </c>
    </row>
    <row r="52" spans="1:7" x14ac:dyDescent="0.25">
      <c r="A52" s="14"/>
      <c r="B52" s="15"/>
      <c r="C52" s="16">
        <v>6</v>
      </c>
      <c r="D52" s="15" t="s">
        <v>497</v>
      </c>
      <c r="E52" s="12" t="str">
        <f t="shared" si="3"/>
        <v xml:space="preserve">                        </v>
      </c>
      <c r="F52" s="12" t="str">
        <f t="shared" si="4"/>
        <v>6      'leitende/r Angestellte/r od. Beamte/r'</v>
      </c>
      <c r="G52" s="17" t="str">
        <f t="shared" si="5"/>
        <v xml:space="preserve">                        6      'leitende/r Angestellte/r od. Beamte/r'</v>
      </c>
    </row>
    <row r="53" spans="1:7" x14ac:dyDescent="0.25">
      <c r="A53" s="14"/>
      <c r="B53" s="15"/>
      <c r="C53" s="16">
        <v>7</v>
      </c>
      <c r="D53" s="15" t="s">
        <v>498</v>
      </c>
      <c r="E53" s="12" t="str">
        <f t="shared" si="3"/>
        <v xml:space="preserve">                        </v>
      </c>
      <c r="F53" s="12" t="str">
        <f t="shared" si="4"/>
        <v>7      'Angestellte/r od. Beamte/r'</v>
      </c>
      <c r="G53" s="17" t="str">
        <f t="shared" si="5"/>
        <v xml:space="preserve">                        7      'Angestellte/r od. Beamte/r'</v>
      </c>
    </row>
    <row r="54" spans="1:7" x14ac:dyDescent="0.25">
      <c r="A54" s="14"/>
      <c r="B54" s="15"/>
      <c r="C54" s="16">
        <v>8</v>
      </c>
      <c r="D54" s="15" t="s">
        <v>499</v>
      </c>
      <c r="E54" s="12" t="str">
        <f t="shared" si="3"/>
        <v xml:space="preserve">                        </v>
      </c>
      <c r="F54" s="12" t="str">
        <f t="shared" si="4"/>
        <v>8      'sonstiger Arbeiter/in'</v>
      </c>
      <c r="G54" s="17" t="str">
        <f t="shared" si="5"/>
        <v xml:space="preserve">                        8      'sonstiger Arbeiter/in'</v>
      </c>
    </row>
    <row r="55" spans="1:7" x14ac:dyDescent="0.25">
      <c r="A55" s="14"/>
      <c r="B55" s="15"/>
      <c r="C55" s="16">
        <v>9</v>
      </c>
      <c r="D55" s="15" t="s">
        <v>500</v>
      </c>
      <c r="E55" s="12" t="str">
        <f t="shared" si="3"/>
        <v xml:space="preserve">                        </v>
      </c>
      <c r="F55" s="12" t="str">
        <f t="shared" si="4"/>
        <v>9      'Präsenz-/Zivildiener'</v>
      </c>
      <c r="G55" s="17" t="str">
        <f t="shared" si="5"/>
        <v xml:space="preserve">                        9      'Präsenz-/Zivildiener'</v>
      </c>
    </row>
    <row r="56" spans="1:7" x14ac:dyDescent="0.25">
      <c r="A56" s="14"/>
      <c r="B56" s="15"/>
      <c r="C56" s="16">
        <v>10</v>
      </c>
      <c r="D56" s="15" t="s">
        <v>501</v>
      </c>
      <c r="E56" s="12" t="str">
        <f t="shared" si="3"/>
        <v xml:space="preserve">                        </v>
      </c>
      <c r="F56" s="12" t="str">
        <f t="shared" si="4"/>
        <v>10      'Hausfrau/mann, nicht berufstätig'</v>
      </c>
      <c r="G56" s="17" t="str">
        <f t="shared" si="5"/>
        <v xml:space="preserve">                        10      'Hausfrau/mann, nicht berufstätig'</v>
      </c>
    </row>
    <row r="57" spans="1:7" x14ac:dyDescent="0.25">
      <c r="A57" s="14"/>
      <c r="B57" s="15"/>
      <c r="C57" s="16">
        <v>11</v>
      </c>
      <c r="D57" s="15" t="s">
        <v>502</v>
      </c>
      <c r="E57" s="12" t="str">
        <f t="shared" si="3"/>
        <v xml:space="preserve">                        </v>
      </c>
      <c r="F57" s="12" t="str">
        <f t="shared" si="4"/>
        <v>11      'Pensionist/in'</v>
      </c>
      <c r="G57" s="17" t="str">
        <f t="shared" si="5"/>
        <v xml:space="preserve">                        11      'Pensionist/in'</v>
      </c>
    </row>
    <row r="58" spans="1:7" x14ac:dyDescent="0.25">
      <c r="A58" s="14"/>
      <c r="B58" s="15"/>
      <c r="C58" s="16">
        <v>12</v>
      </c>
      <c r="D58" s="15" t="s">
        <v>503</v>
      </c>
      <c r="E58" s="12" t="str">
        <f t="shared" si="3"/>
        <v xml:space="preserve">                        </v>
      </c>
      <c r="F58" s="12" t="str">
        <f t="shared" si="4"/>
        <v>12      'sonstiges'</v>
      </c>
      <c r="G58" s="17" t="str">
        <f t="shared" si="5"/>
        <v xml:space="preserve">                        12      'sonstiges'</v>
      </c>
    </row>
  </sheetData>
  <phoneticPr fontId="0" type="noConversion"/>
  <pageMargins left="0.75" right="0.75" top="1" bottom="1" header="0.4921259845" footer="0.4921259845"/>
  <pageSetup paperSize="9" scale="59" fitToHeight="2" orientation="portrait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8"/>
  <sheetViews>
    <sheetView workbookViewId="0">
      <pane xSplit="1" ySplit="1" topLeftCell="B89" activePane="bottomRight" state="frozen"/>
      <selection pane="topRight" activeCell="B1" sqref="B1"/>
      <selection pane="bottomLeft" activeCell="A2" sqref="A2"/>
      <selection pane="bottomRight" activeCell="C109" sqref="C99:C109"/>
    </sheetView>
  </sheetViews>
  <sheetFormatPr defaultColWidth="11.42578125" defaultRowHeight="13.5" x14ac:dyDescent="0.25"/>
  <cols>
    <col min="1" max="2" width="11.42578125" style="19" customWidth="1"/>
    <col min="3" max="3" width="22.7109375" style="39" customWidth="1"/>
    <col min="4" max="4" width="34.140625" style="25" customWidth="1"/>
    <col min="5" max="5" width="74.140625" style="17" customWidth="1"/>
    <col min="6" max="6" width="31.85546875" style="26" customWidth="1"/>
    <col min="7" max="7" width="22.7109375" style="25" bestFit="1" customWidth="1"/>
    <col min="8" max="16384" width="11.42578125" style="12"/>
  </cols>
  <sheetData>
    <row r="1" spans="1:8" s="24" customFormat="1" x14ac:dyDescent="0.25">
      <c r="A1" s="20" t="s">
        <v>504</v>
      </c>
      <c r="B1" s="20" t="s">
        <v>505</v>
      </c>
      <c r="C1" s="38" t="s">
        <v>506</v>
      </c>
      <c r="D1" s="21" t="s">
        <v>507</v>
      </c>
      <c r="E1" s="22" t="s">
        <v>508</v>
      </c>
      <c r="F1" s="23" t="s">
        <v>509</v>
      </c>
      <c r="G1" s="21" t="s">
        <v>506</v>
      </c>
      <c r="H1" s="24" t="s">
        <v>506</v>
      </c>
    </row>
    <row r="2" spans="1:8" x14ac:dyDescent="0.25">
      <c r="A2" s="19" t="str">
        <f>LEFT(CONCATENATE(variable_labels!A2,"          "),8)</f>
        <v>ATMCARD1</v>
      </c>
      <c r="B2" s="19" t="str">
        <f>LEFT(CONCATENATE(variable_labels!B2,"          "),8)</f>
        <v xml:space="preserve">d1card  </v>
      </c>
      <c r="C2" s="39" t="str">
        <f>CONCATENATE("(",variable_labels!A2,"=",variable_labels!B2,")")</f>
        <v>(ATMCARD1=d1card)</v>
      </c>
      <c r="D2" s="25" t="str">
        <f>CONCATENATE("     ",A2,"          ",variable_labels!I2)</f>
        <v xml:space="preserve">     ATMCARD1          (F1.0)</v>
      </c>
      <c r="E2" s="17" t="str">
        <f>CONCATENATE("     ",A2,"     '",LEFT(variable_labels!F2,80),"'")</f>
        <v xml:space="preserve">     ATMCARD1     'have atm card'</v>
      </c>
      <c r="F2" s="26" t="str">
        <f>CONCATENATE("   / ",A2,"          ","(",variable_labels!J2,")")</f>
        <v xml:space="preserve">   / ATMCARD1          (9)</v>
      </c>
      <c r="G2" s="25" t="str">
        <f>IF(variable_labels!C2="","",CONCATENATE("(",variable_labels!C2,"=",variable_labels!A2,")"))</f>
        <v>(ATMYN=ATMCARD1)</v>
      </c>
      <c r="H2" s="25" t="str">
        <f>CONCATENATE("(",variable_labels!A2,"=",variable_labels!B2,")")</f>
        <v>(ATMCARD1=d1card)</v>
      </c>
    </row>
    <row r="3" spans="1:8" x14ac:dyDescent="0.25">
      <c r="A3" s="19" t="str">
        <f>LEFT(CONCATENATE(variable_labels!A3,"          "),8)</f>
        <v xml:space="preserve">CARDNO2 </v>
      </c>
      <c r="B3" s="19" t="str">
        <f>LEFT(CONCATENATE(variable_labels!B3,"          "),8)</f>
        <v>d2cardno</v>
      </c>
      <c r="C3" s="39" t="str">
        <f>CONCATENATE("(",variable_labels!A3,"=",variable_labels!B3,")")</f>
        <v>(CARDNO2=d2cardno)</v>
      </c>
      <c r="D3" s="25" t="str">
        <f>CONCATENATE("     ",A3,"          ",variable_labels!I3)</f>
        <v xml:space="preserve">     CARDNO2           (F2.0)</v>
      </c>
      <c r="E3" s="17" t="str">
        <f>CONCATENATE("     ",A3,"     '",LEFT(variable_labels!F3,80),"'")</f>
        <v xml:space="preserve">     CARDNO2      'how many atm cards'</v>
      </c>
      <c r="F3" s="26" t="str">
        <f>CONCATENATE("   / ",A3,"          ","(",variable_labels!J3,")")</f>
        <v xml:space="preserve">   / CARDNO2           (99)</v>
      </c>
      <c r="G3" s="25" t="str">
        <f>IF(variable_labels!C3="","",CONCATENATE("(",variable_labels!C3,"=",variable_labels!A3,")"))</f>
        <v>(ATMNO=CARDNO2)</v>
      </c>
      <c r="H3" s="25" t="str">
        <f>CONCATENATE("(",variable_labels!A3,"=",variable_labels!B3,")")</f>
        <v>(CARDNO2=d2cardno)</v>
      </c>
    </row>
    <row r="4" spans="1:8" x14ac:dyDescent="0.25">
      <c r="A4" s="19" t="str">
        <f>LEFT(CONCATENATE(variable_labels!A4,"          "),8)</f>
        <v>ATMUSE2A</v>
      </c>
      <c r="B4" s="19" t="str">
        <f>LEFT(CONCATENATE(variable_labels!B4,"          "),8)</f>
        <v xml:space="preserve">d3use   </v>
      </c>
      <c r="C4" s="39" t="str">
        <f>CONCATENATE("(",variable_labels!A4,"=",variable_labels!B4,")")</f>
        <v>(ATMUSE2A=d3use)</v>
      </c>
      <c r="D4" s="25" t="str">
        <f>CONCATENATE("     ",A4,"          ",variable_labels!I4)</f>
        <v xml:space="preserve">     ATMUSE2A          (F1.0)</v>
      </c>
      <c r="E4" s="17" t="str">
        <f>CONCATENATE("     ",A4,"     '",LEFT(variable_labels!F4,80),"'")</f>
        <v xml:space="preserve">     ATMUSE2A     'how often use atm'</v>
      </c>
      <c r="F4" s="26" t="str">
        <f>CONCATENATE("   / ",A4,"          ","(",variable_labels!J4,")")</f>
        <v xml:space="preserve">   / ATMUSE2A          (9)</v>
      </c>
      <c r="G4" s="25" t="str">
        <f>IF(variable_labels!C4="","",CONCATENATE("(",variable_labels!C4,"=",variable_labels!A4,")"))</f>
        <v>(ATMNUTZ=ATMUSE2A)</v>
      </c>
      <c r="H4" s="25" t="str">
        <f>CONCATENATE("(",variable_labels!A4,"=",variable_labels!B4,")")</f>
        <v>(ATMUSE2A=d3use)</v>
      </c>
    </row>
    <row r="5" spans="1:8" x14ac:dyDescent="0.25">
      <c r="A5" s="19" t="str">
        <f>LEFT(CONCATENATE(variable_labels!A5,"          "),8)</f>
        <v>ATMTIME3</v>
      </c>
      <c r="B5" s="19" t="str">
        <f>LEFT(CONCATENATE(variable_labels!B5,"          "),8)</f>
        <v xml:space="preserve">d4time  </v>
      </c>
      <c r="C5" s="39" t="str">
        <f>CONCATENATE("(",variable_labels!A5,"=",variable_labels!B5,")")</f>
        <v>(ATMTIME3=d4time)</v>
      </c>
      <c r="D5" s="25" t="str">
        <f>CONCATENATE("     ",A5,"          ",variable_labels!I5)</f>
        <v xml:space="preserve">     ATMTIME3          (F3.0)</v>
      </c>
      <c r="E5" s="17" t="str">
        <f>CONCATENATE("     ",A5,"     '",LEFT(variable_labels!F5,80),"'")</f>
        <v xml:space="preserve">     ATMTIME3     'how long using atm (months)'</v>
      </c>
      <c r="F5" s="26" t="str">
        <f>CONCATENATE("   / ",A5,"          ","(",variable_labels!J5,")")</f>
        <v xml:space="preserve">   / ATMTIME3          (999)</v>
      </c>
      <c r="G5" s="25" t="str">
        <f>IF(variable_labels!C5="","",CONCATENATE("(",variable_labels!C5,"=",variable_labels!A5,")"))</f>
        <v>(ATMSEIT=ATMTIME3)</v>
      </c>
      <c r="H5" s="25" t="str">
        <f>CONCATENATE("(",variable_labels!A5,"=",variable_labels!B5,")")</f>
        <v>(ATMTIME3=d4time)</v>
      </c>
    </row>
    <row r="6" spans="1:8" x14ac:dyDescent="0.25">
      <c r="A6" s="19" t="str">
        <f>LEFT(CONCATENATE(variable_labels!A6,"          "),8)</f>
        <v xml:space="preserve">CKWD4A  </v>
      </c>
      <c r="B6" s="19" t="str">
        <f>LEFT(CONCATENATE(variable_labels!B6,"          "),8)</f>
        <v>d5a_purp</v>
      </c>
      <c r="C6" s="39" t="str">
        <f>CONCATENATE("(",variable_labels!A6,"=",variable_labels!B6,")")</f>
        <v>(CKWD4A=d5a_purp)</v>
      </c>
      <c r="D6" s="25" t="str">
        <f>CONCATENATE("     ",A6,"          ",variable_labels!I6)</f>
        <v xml:space="preserve">     CKWD4A            (F1.0)</v>
      </c>
      <c r="E6" s="17" t="str">
        <f>CONCATENATE("     ",A6,"     '",LEFT(variable_labels!F6,80),"'")</f>
        <v xml:space="preserve">     CKWD4A       'purpose_checking withdrawl'</v>
      </c>
      <c r="F6" s="26" t="str">
        <f>CONCATENATE("   / ",A6,"          ","(",variable_labels!J6,")")</f>
        <v xml:space="preserve">   / CKWD4A            (9)</v>
      </c>
      <c r="G6" s="25" t="str">
        <f>IF(variable_labels!C6="","",CONCATENATE("(",variable_labels!C6,"=",variable_labels!A6,")"))</f>
        <v>(ZWECK1=CKWD4A)</v>
      </c>
      <c r="H6" s="25" t="str">
        <f>CONCATENATE("(",variable_labels!A6,"=",variable_labels!B6,")")</f>
        <v>(CKWD4A=d5a_purp)</v>
      </c>
    </row>
    <row r="7" spans="1:8" x14ac:dyDescent="0.25">
      <c r="A7" s="19" t="str">
        <f>LEFT(CONCATENATE(variable_labels!A7,"          "),8)</f>
        <v xml:space="preserve">SAVWD4B </v>
      </c>
      <c r="B7" s="19" t="str">
        <f>LEFT(CONCATENATE(variable_labels!B7,"          "),8)</f>
        <v>d5b_purp</v>
      </c>
      <c r="C7" s="39" t="str">
        <f>CONCATENATE("(",variable_labels!A7,"=",variable_labels!B7,")")</f>
        <v>(SAVWD4B=d5b_purp)</v>
      </c>
      <c r="D7" s="25" t="str">
        <f>CONCATENATE("     ",A7,"          ",variable_labels!I7)</f>
        <v xml:space="preserve">     SAVWD4B           (F1.0)</v>
      </c>
      <c r="E7" s="17" t="str">
        <f>CONCATENATE("     ",A7,"     '",LEFT(variable_labels!F7,80),"'")</f>
        <v xml:space="preserve">     SAVWD4B      'purpose_savings withdrawl'</v>
      </c>
      <c r="F7" s="26" t="str">
        <f>CONCATENATE("   / ",A7,"          ","(",variable_labels!J7,")")</f>
        <v xml:space="preserve">   / SAVWD4B           (9)</v>
      </c>
      <c r="G7" s="25" t="str">
        <f>IF(variable_labels!C7="","",CONCATENATE("(",variable_labels!C7,"=",variable_labels!A7,")"))</f>
        <v>(ZWECK2=SAVWD4B)</v>
      </c>
      <c r="H7" s="25" t="str">
        <f>CONCATENATE("(",variable_labels!A7,"=",variable_labels!B7,")")</f>
        <v>(SAVWD4B=d5b_purp)</v>
      </c>
    </row>
    <row r="8" spans="1:8" x14ac:dyDescent="0.25">
      <c r="A8" s="19" t="str">
        <f>LEFT(CONCATENATE(variable_labels!A8,"          "),8)</f>
        <v xml:space="preserve">CKDEP4C </v>
      </c>
      <c r="B8" s="19" t="str">
        <f>LEFT(CONCATENATE(variable_labels!B8,"          "),8)</f>
        <v>d5c_purp</v>
      </c>
      <c r="C8" s="39" t="str">
        <f>CONCATENATE("(",variable_labels!A8,"=",variable_labels!B8,")")</f>
        <v>(CKDEP4C=d5c_purp)</v>
      </c>
      <c r="D8" s="25" t="str">
        <f>CONCATENATE("     ",A8,"          ",variable_labels!I8)</f>
        <v xml:space="preserve">     CKDEP4C           (F1.0)</v>
      </c>
      <c r="E8" s="17" t="str">
        <f>CONCATENATE("     ",A8,"     '",LEFT(variable_labels!F8,80),"'")</f>
        <v xml:space="preserve">     CKDEP4C      'purpose_checking deposit'</v>
      </c>
      <c r="F8" s="26" t="str">
        <f>CONCATENATE("   / ",A8,"          ","(",variable_labels!J8,")")</f>
        <v xml:space="preserve">   / CKDEP4C           (9)</v>
      </c>
      <c r="G8" s="25" t="str">
        <f>IF(variable_labels!C8="","",CONCATENATE("(",variable_labels!C8,"=",variable_labels!A8,")"))</f>
        <v>(BARABH=CKDEP4C)</v>
      </c>
      <c r="H8" s="25" t="str">
        <f>CONCATENATE("(",variable_labels!A8,"=",variable_labels!B8,")")</f>
        <v>(CKDEP4C=d5c_purp)</v>
      </c>
    </row>
    <row r="9" spans="1:8" x14ac:dyDescent="0.25">
      <c r="A9" s="19" t="str">
        <f>LEFT(CONCATENATE(variable_labels!A9,"          "),8)</f>
        <v>SAVDEP4D</v>
      </c>
      <c r="B9" s="19" t="str">
        <f>LEFT(CONCATENATE(variable_labels!B9,"          "),8)</f>
        <v>d5d_purp</v>
      </c>
      <c r="C9" s="39" t="str">
        <f>CONCATENATE("(",variable_labels!A9,"=",variable_labels!B9,")")</f>
        <v>(SAVDEP4D=d5d_purp)</v>
      </c>
      <c r="D9" s="25" t="str">
        <f>CONCATENATE("     ",A9,"          ",variable_labels!I9)</f>
        <v xml:space="preserve">     SAVDEP4D          (F1.0)</v>
      </c>
      <c r="E9" s="17" t="str">
        <f>CONCATENATE("     ",A9,"     '",LEFT(variable_labels!F9,80),"'")</f>
        <v xml:space="preserve">     SAVDEP4D     'purpose_savings deposit'</v>
      </c>
      <c r="F9" s="26" t="str">
        <f>CONCATENATE("   / ",A9,"          ","(",variable_labels!J9,")")</f>
        <v xml:space="preserve">   / SAVDEP4D          (9)</v>
      </c>
      <c r="G9" s="25" t="str">
        <f>IF(variable_labels!C9="","",CONCATENATE("(",variable_labels!C9,"=",variable_labels!A9,")"))</f>
        <v/>
      </c>
      <c r="H9" s="25" t="str">
        <f>CONCATENATE("(",variable_labels!A9,"=",variable_labels!B9,")")</f>
        <v>(SAVDEP4D=d5d_purp)</v>
      </c>
    </row>
    <row r="10" spans="1:8" x14ac:dyDescent="0.25">
      <c r="A10" s="19" t="str">
        <f>LEFT(CONCATENATE(variable_labels!A10,"          "),8)</f>
        <v xml:space="preserve">OTHER4E </v>
      </c>
      <c r="B10" s="19" t="str">
        <f>LEFT(CONCATENATE(variable_labels!B10,"          "),8)</f>
        <v>d5e_purp</v>
      </c>
      <c r="C10" s="39" t="str">
        <f>CONCATENATE("(",variable_labels!A10,"=",variable_labels!B10,")")</f>
        <v>(OTHER4E=d5e_purp)</v>
      </c>
      <c r="D10" s="25" t="str">
        <f>CONCATENATE("     ",A10,"          ",variable_labels!I10)</f>
        <v xml:space="preserve">     OTHER4E           (F1.0)</v>
      </c>
      <c r="E10" s="17" t="str">
        <f>CONCATENATE("     ",A10,"     '",LEFT(variable_labels!F10,80),"'")</f>
        <v xml:space="preserve">     OTHER4E      'purpose_other'</v>
      </c>
      <c r="F10" s="26" t="str">
        <f>CONCATENATE("   / ",A10,"          ","(",variable_labels!J10,")")</f>
        <v xml:space="preserve">   / OTHER4E           (9)</v>
      </c>
      <c r="G10" s="25" t="str">
        <f>IF(variable_labels!C10="","",CONCATENATE("(",variable_labels!C10,"=",variable_labels!A10,")"))</f>
        <v/>
      </c>
      <c r="H10" s="25" t="str">
        <f>CONCATENATE("(",variable_labels!A10,"=",variable_labels!B10,")")</f>
        <v>(OTHER4E=d5e_purp)</v>
      </c>
    </row>
    <row r="11" spans="1:8" x14ac:dyDescent="0.25">
      <c r="A11" s="19" t="str">
        <f>LEFT(CONCATENATE(variable_labels!A11,"          "),8)</f>
        <v xml:space="preserve">DRIVE5  </v>
      </c>
      <c r="B11" s="19" t="str">
        <f>LEFT(CONCATENATE(variable_labels!B11,"          "),8)</f>
        <v xml:space="preserve">d6oft   </v>
      </c>
      <c r="C11" s="39" t="str">
        <f>CONCATENATE("(",variable_labels!A11,"=",variable_labels!B11,")")</f>
        <v>(DRIVE5=d6oft)</v>
      </c>
      <c r="D11" s="25" t="str">
        <f>CONCATENATE("     ",A11,"          ",variable_labels!I11)</f>
        <v xml:space="preserve">     DRIVE5            (F1.0)</v>
      </c>
      <c r="E11" s="17" t="str">
        <f>CONCATENATE("     ",A11,"     '",LEFT(variable_labels!F11,80),"'")</f>
        <v xml:space="preserve">     DRIVE5       'how often use drive-thru atm'</v>
      </c>
      <c r="F11" s="26" t="str">
        <f>CONCATENATE("   / ",A11,"          ","(",variable_labels!J11,")")</f>
        <v xml:space="preserve">   / DRIVE5            (9)</v>
      </c>
      <c r="G11" s="25" t="str">
        <f>IF(variable_labels!C11="","",CONCATENATE("(",variable_labels!C11,"=",variable_labels!A11,")"))</f>
        <v/>
      </c>
      <c r="H11" s="25" t="str">
        <f>CONCATENATE("(",variable_labels!A11,"=",variable_labels!B11,")")</f>
        <v>(DRIVE5=d6oft)</v>
      </c>
    </row>
    <row r="12" spans="1:8" x14ac:dyDescent="0.25">
      <c r="A12" s="19" t="str">
        <f>LEFT(CONCATENATE(variable_labels!A12,"          "),8)</f>
        <v>DRCASH6A</v>
      </c>
      <c r="B12" s="19" t="str">
        <f>LEFT(CONCATENATE(variable_labels!B12,"          "),8)</f>
        <v>d7a_purp</v>
      </c>
      <c r="C12" s="39" t="str">
        <f>CONCATENATE("(",variable_labels!A12,"=",variable_labels!B12,")")</f>
        <v>(DRCASH6A=d7a_purp)</v>
      </c>
      <c r="D12" s="25" t="str">
        <f>CONCATENATE("     ",A12,"          ",variable_labels!I12)</f>
        <v xml:space="preserve">     DRCASH6A          (F1.0)</v>
      </c>
      <c r="E12" s="17" t="str">
        <f>CONCATENATE("     ",A12,"     '",LEFT(variable_labels!F12,80),"'")</f>
        <v xml:space="preserve">     DRCASH6A     'purpose_checking withdrawl drive-thru'</v>
      </c>
      <c r="F12" s="26" t="str">
        <f>CONCATENATE("   / ",A12,"          ","(",variable_labels!J12,")")</f>
        <v xml:space="preserve">   / DRCASH6A          (9)</v>
      </c>
      <c r="G12" s="25" t="str">
        <f>IF(variable_labels!C12="","",CONCATENATE("(",variable_labels!C12,"=",variable_labels!A12,")"))</f>
        <v/>
      </c>
      <c r="H12" s="25" t="str">
        <f>CONCATENATE("(",variable_labels!A12,"=",variable_labels!B12,")")</f>
        <v>(DRCASH6A=d7a_purp)</v>
      </c>
    </row>
    <row r="13" spans="1:8" x14ac:dyDescent="0.25">
      <c r="A13" s="19" t="str">
        <f>LEFT(CONCATENATE(variable_labels!A13,"          "),8)</f>
        <v xml:space="preserve">DRSAV6B </v>
      </c>
      <c r="B13" s="19" t="str">
        <f>LEFT(CONCATENATE(variable_labels!B13,"          "),8)</f>
        <v>d7b_purp</v>
      </c>
      <c r="C13" s="39" t="str">
        <f>CONCATENATE("(",variable_labels!A13,"=",variable_labels!B13,")")</f>
        <v>(DRSAV6B=d7b_purp)</v>
      </c>
      <c r="D13" s="25" t="str">
        <f>CONCATENATE("     ",A13,"          ",variable_labels!I13)</f>
        <v xml:space="preserve">     DRSAV6B           (F1.0)</v>
      </c>
      <c r="E13" s="17" t="str">
        <f>CONCATENATE("     ",A13,"     '",LEFT(variable_labels!F13,80),"'")</f>
        <v xml:space="preserve">     DRSAV6B      'purpose_savings withdrawl drive-thru'</v>
      </c>
      <c r="F13" s="26" t="str">
        <f>CONCATENATE("   / ",A13,"          ","(",variable_labels!J13,")")</f>
        <v xml:space="preserve">   / DRSAV6B           (9)</v>
      </c>
      <c r="G13" s="25" t="str">
        <f>IF(variable_labels!C13="","",CONCATENATE("(",variable_labels!C13,"=",variable_labels!A13,")"))</f>
        <v/>
      </c>
      <c r="H13" s="25" t="str">
        <f>CONCATENATE("(",variable_labels!A13,"=",variable_labels!B13,")")</f>
        <v>(DRSAV6B=d7b_purp)</v>
      </c>
    </row>
    <row r="14" spans="1:8" x14ac:dyDescent="0.25">
      <c r="A14" s="19" t="str">
        <f>LEFT(CONCATENATE(variable_labels!A14,"          "),8)</f>
        <v>DRCHDP6C</v>
      </c>
      <c r="B14" s="19" t="str">
        <f>LEFT(CONCATENATE(variable_labels!B14,"          "),8)</f>
        <v>d7c_purp</v>
      </c>
      <c r="C14" s="39" t="str">
        <f>CONCATENATE("(",variable_labels!A14,"=",variable_labels!B14,")")</f>
        <v>(DRCHDP6C=d7c_purp)</v>
      </c>
      <c r="D14" s="25" t="str">
        <f>CONCATENATE("     ",A14,"          ",variable_labels!I14)</f>
        <v xml:space="preserve">     DRCHDP6C          (F1.0)</v>
      </c>
      <c r="E14" s="17" t="str">
        <f>CONCATENATE("     ",A14,"     '",LEFT(variable_labels!F14,80),"'")</f>
        <v xml:space="preserve">     DRCHDP6C     'purpose_checking deposit drive-thru'</v>
      </c>
      <c r="F14" s="26" t="str">
        <f>CONCATENATE("   / ",A14,"          ","(",variable_labels!J14,")")</f>
        <v xml:space="preserve">   / DRCHDP6C          (9)</v>
      </c>
      <c r="G14" s="25" t="str">
        <f>IF(variable_labels!C14="","",CONCATENATE("(",variable_labels!C14,"=",variable_labels!A14,")"))</f>
        <v/>
      </c>
      <c r="H14" s="25" t="str">
        <f>CONCATENATE("(",variable_labels!A14,"=",variable_labels!B14,")")</f>
        <v>(DRCHDP6C=d7c_purp)</v>
      </c>
    </row>
    <row r="15" spans="1:8" x14ac:dyDescent="0.25">
      <c r="A15" s="19" t="str">
        <f>LEFT(CONCATENATE(variable_labels!A15,"          "),8)</f>
        <v>DRSVDP6D</v>
      </c>
      <c r="B15" s="19" t="str">
        <f>LEFT(CONCATENATE(variable_labels!B15,"          "),8)</f>
        <v>d7d_purp</v>
      </c>
      <c r="C15" s="39" t="str">
        <f>CONCATENATE("(",variable_labels!A15,"=",variable_labels!B15,")")</f>
        <v>(DRSVDP6D=d7d_purp)</v>
      </c>
      <c r="D15" s="25" t="str">
        <f>CONCATENATE("     ",A15,"          ",variable_labels!I15)</f>
        <v xml:space="preserve">     DRSVDP6D          (F1.0)</v>
      </c>
      <c r="E15" s="17" t="str">
        <f>CONCATENATE("     ",A15,"     '",LEFT(variable_labels!F15,80),"'")</f>
        <v xml:space="preserve">     DRSVDP6D     'Purpose_Savings deposit drive-thru'</v>
      </c>
      <c r="F15" s="26" t="str">
        <f>CONCATENATE("   / ",A15,"          ","(",variable_labels!J15,")")</f>
        <v xml:space="preserve">   / DRSVDP6D          (9)</v>
      </c>
      <c r="G15" s="25" t="str">
        <f>IF(variable_labels!C15="","",CONCATENATE("(",variable_labels!C15,"=",variable_labels!A15,")"))</f>
        <v/>
      </c>
      <c r="H15" s="25" t="str">
        <f>CONCATENATE("(",variable_labels!A15,"=",variable_labels!B15,")")</f>
        <v>(DRSVDP6D=d7d_purp)</v>
      </c>
    </row>
    <row r="16" spans="1:8" x14ac:dyDescent="0.25">
      <c r="A16" s="19" t="str">
        <f>LEFT(CONCATENATE(variable_labels!A16,"          "),8)</f>
        <v xml:space="preserve">DRCKS6E </v>
      </c>
      <c r="B16" s="19" t="str">
        <f>LEFT(CONCATENATE(variable_labels!B16,"          "),8)</f>
        <v>d7e_purp</v>
      </c>
      <c r="C16" s="39" t="str">
        <f>CONCATENATE("(",variable_labels!A16,"=",variable_labels!B16,")")</f>
        <v>(DRCKS6E=d7e_purp)</v>
      </c>
      <c r="D16" s="25" t="str">
        <f>CONCATENATE("     ",A16,"          ",variable_labels!I16)</f>
        <v xml:space="preserve">     DRCKS6E           (F1.0)</v>
      </c>
      <c r="E16" s="17" t="str">
        <f>CONCATENATE("     ",A16,"     '",LEFT(variable_labels!F16,80),"'")</f>
        <v xml:space="preserve">     DRCKS6E      'Purpose_cash checks drive-thru'</v>
      </c>
      <c r="F16" s="26" t="str">
        <f>CONCATENATE("   / ",A16,"          ","(",variable_labels!J16,")")</f>
        <v xml:space="preserve">   / DRCKS6E           (9)</v>
      </c>
      <c r="G16" s="25" t="str">
        <f>IF(variable_labels!C16="","",CONCATENATE("(",variable_labels!C16,"=",variable_labels!A16,")"))</f>
        <v/>
      </c>
      <c r="H16" s="25" t="str">
        <f>CONCATENATE("(",variable_labels!A16,"=",variable_labels!B16,")")</f>
        <v>(DRCKS6E=d7e_purp)</v>
      </c>
    </row>
    <row r="17" spans="1:8" x14ac:dyDescent="0.25">
      <c r="A17" s="19" t="str">
        <f>LEFT(CONCATENATE(variable_labels!A17,"          "),8)</f>
        <v>DROTHE6F</v>
      </c>
      <c r="B17" s="19" t="str">
        <f>LEFT(CONCATENATE(variable_labels!B17,"          "),8)</f>
        <v>d7f_purp</v>
      </c>
      <c r="C17" s="39" t="str">
        <f>CONCATENATE("(",variable_labels!A17,"=",variable_labels!B17,")")</f>
        <v>(DROTHE6F=d7f_purp)</v>
      </c>
      <c r="D17" s="25" t="str">
        <f>CONCATENATE("     ",A17,"          ",variable_labels!I17)</f>
        <v xml:space="preserve">     DROTHE6F          (F1.0)</v>
      </c>
      <c r="E17" s="17" t="str">
        <f>CONCATENATE("     ",A17,"     '",LEFT(variable_labels!F17,80),"'")</f>
        <v xml:space="preserve">     DROTHE6F     'Purpose_other drive-thru'</v>
      </c>
      <c r="F17" s="26" t="str">
        <f>CONCATENATE("   / ",A17,"          ","(",variable_labels!J17,")")</f>
        <v xml:space="preserve">   / DROTHE6F          (9)</v>
      </c>
      <c r="G17" s="25" t="str">
        <f>IF(variable_labels!C17="","",CONCATENATE("(",variable_labels!C17,"=",variable_labels!A17,")"))</f>
        <v/>
      </c>
      <c r="H17" s="25" t="str">
        <f>CONCATENATE("(",variable_labels!A17,"=",variable_labels!B17,")")</f>
        <v>(DROTHE6F=d7f_purp)</v>
      </c>
    </row>
    <row r="18" spans="1:8" x14ac:dyDescent="0.25">
      <c r="A18" s="19" t="str">
        <f>LEFT(CONCATENATE(variable_labels!A18,"          "),8)</f>
        <v xml:space="preserve">INFREQ7 </v>
      </c>
      <c r="B18" s="19" t="str">
        <f>LEFT(CONCATENATE(variable_labels!B18,"          "),8)</f>
        <v xml:space="preserve">d8freq  </v>
      </c>
      <c r="C18" s="39" t="str">
        <f>CONCATENATE("(",variable_labels!A18,"=",variable_labels!B18,")")</f>
        <v>(INFREQ7=d8freq)</v>
      </c>
      <c r="D18" s="25" t="str">
        <f>CONCATENATE("     ",A18,"          ",variable_labels!I18)</f>
        <v xml:space="preserve">     INFREQ7           (F1.0)</v>
      </c>
      <c r="E18" s="17" t="str">
        <f>CONCATENATE("     ",A18,"     '",LEFT(variable_labels!F18,80),"'")</f>
        <v xml:space="preserve">     INFREQ7      'How often go inside bank'</v>
      </c>
      <c r="F18" s="26" t="str">
        <f>CONCATENATE("   / ",A18,"          ","(",variable_labels!J18,")")</f>
        <v xml:space="preserve">   / INFREQ7           (9)</v>
      </c>
      <c r="G18" s="25" t="str">
        <f>IF(variable_labels!C18="","",CONCATENATE("(",variable_labels!C18,"=",variable_labels!A18,")"))</f>
        <v/>
      </c>
      <c r="H18" s="25" t="str">
        <f>CONCATENATE("(",variable_labels!A18,"=",variable_labels!B18,")")</f>
        <v>(INFREQ7=d8freq)</v>
      </c>
    </row>
    <row r="19" spans="1:8" x14ac:dyDescent="0.25">
      <c r="A19" s="19" t="str">
        <f>LEFT(CONCATENATE(variable_labels!A19,"          "),8)</f>
        <v>INCKWD8A</v>
      </c>
      <c r="B19" s="19" t="str">
        <f>LEFT(CONCATENATE(variable_labels!B19,"          "),8)</f>
        <v xml:space="preserve">d9a_in  </v>
      </c>
      <c r="C19" s="39" t="str">
        <f>CONCATENATE("(",variable_labels!A19,"=",variable_labels!B19,")")</f>
        <v>(INCKWD8A=d9a_in)</v>
      </c>
      <c r="D19" s="25" t="str">
        <f>CONCATENATE("     ",A19,"          ",variable_labels!I19)</f>
        <v xml:space="preserve">     INCKWD8A          (F1.0)</v>
      </c>
      <c r="E19" s="17" t="str">
        <f>CONCATENATE("     ",A19,"     '",LEFT(variable_labels!F19,80),"'")</f>
        <v xml:space="preserve">     INCKWD8A     'Purpose_checking withdrawal in bank'</v>
      </c>
      <c r="F19" s="26" t="str">
        <f>CONCATENATE("   / ",A19,"          ","(",variable_labels!J19,")")</f>
        <v xml:space="preserve">   / INCKWD8A          (9)</v>
      </c>
      <c r="G19" s="25" t="str">
        <f>IF(variable_labels!C19="","",CONCATENATE("(",variable_labels!C19,"=",variable_labels!A19,")"))</f>
        <v/>
      </c>
      <c r="H19" s="25" t="str">
        <f>CONCATENATE("(",variable_labels!A19,"=",variable_labels!B19,")")</f>
        <v>(INCKWD8A=d9a_in)</v>
      </c>
    </row>
    <row r="20" spans="1:8" x14ac:dyDescent="0.25">
      <c r="A20" s="19" t="str">
        <f>LEFT(CONCATENATE(variable_labels!A20,"          "),8)</f>
        <v>INSVWD8B</v>
      </c>
      <c r="B20" s="19" t="str">
        <f>LEFT(CONCATENATE(variable_labels!B20,"          "),8)</f>
        <v xml:space="preserve">d9b_in  </v>
      </c>
      <c r="C20" s="39" t="str">
        <f>CONCATENATE("(",variable_labels!A20,"=",variable_labels!B20,")")</f>
        <v>(INSVWD8B=d9b_in)</v>
      </c>
      <c r="D20" s="25" t="str">
        <f>CONCATENATE("     ",A20,"          ",variable_labels!I20)</f>
        <v xml:space="preserve">     INSVWD8B          (F1.0)</v>
      </c>
      <c r="E20" s="17" t="str">
        <f>CONCATENATE("     ",A20,"     '",LEFT(variable_labels!F20,80),"'")</f>
        <v xml:space="preserve">     INSVWD8B     'Purpose_savings withdrawal in bank'</v>
      </c>
      <c r="F20" s="26" t="str">
        <f>CONCATENATE("   / ",A20,"          ","(",variable_labels!J20,")")</f>
        <v xml:space="preserve">   / INSVWD8B          (9)</v>
      </c>
      <c r="G20" s="25" t="str">
        <f>IF(variable_labels!C20="","",CONCATENATE("(",variable_labels!C20,"=",variable_labels!A20,")"))</f>
        <v/>
      </c>
      <c r="H20" s="25" t="str">
        <f>CONCATENATE("(",variable_labels!A20,"=",variable_labels!B20,")")</f>
        <v>(INSVWD8B=d9b_in)</v>
      </c>
    </row>
    <row r="21" spans="1:8" x14ac:dyDescent="0.25">
      <c r="A21" s="19" t="str">
        <f>LEFT(CONCATENATE(variable_labels!A21,"          "),8)</f>
        <v>INCKDP8C</v>
      </c>
      <c r="B21" s="19" t="str">
        <f>LEFT(CONCATENATE(variable_labels!B21,"          "),8)</f>
        <v xml:space="preserve">d9c_in  </v>
      </c>
      <c r="C21" s="39" t="str">
        <f>CONCATENATE("(",variable_labels!A21,"=",variable_labels!B21,")")</f>
        <v>(INCKDP8C=d9c_in)</v>
      </c>
      <c r="D21" s="25" t="str">
        <f>CONCATENATE("     ",A21,"          ",variable_labels!I21)</f>
        <v xml:space="preserve">     INCKDP8C          (F1.0)</v>
      </c>
      <c r="E21" s="17" t="str">
        <f>CONCATENATE("     ",A21,"     '",LEFT(variable_labels!F21,80),"'")</f>
        <v xml:space="preserve">     INCKDP8C     'Purpose_checking deposit in bank'</v>
      </c>
      <c r="F21" s="26" t="str">
        <f>CONCATENATE("   / ",A21,"          ","(",variable_labels!J21,")")</f>
        <v xml:space="preserve">   / INCKDP8C          (9)</v>
      </c>
      <c r="G21" s="25" t="str">
        <f>IF(variable_labels!C21="","",CONCATENATE("(",variable_labels!C21,"=",variable_labels!A21,")"))</f>
        <v/>
      </c>
      <c r="H21" s="25" t="str">
        <f>CONCATENATE("(",variable_labels!A21,"=",variable_labels!B21,")")</f>
        <v>(INCKDP8C=d9c_in)</v>
      </c>
    </row>
    <row r="22" spans="1:8" x14ac:dyDescent="0.25">
      <c r="A22" s="19" t="str">
        <f>LEFT(CONCATENATE(variable_labels!A22,"          "),8)</f>
        <v>INSVDP8D</v>
      </c>
      <c r="B22" s="19" t="str">
        <f>LEFT(CONCATENATE(variable_labels!B22,"          "),8)</f>
        <v xml:space="preserve">d9d_in  </v>
      </c>
      <c r="C22" s="39" t="str">
        <f>CONCATENATE("(",variable_labels!A22,"=",variable_labels!B22,")")</f>
        <v>(INSVDP8D=d9d_in)</v>
      </c>
      <c r="D22" s="25" t="str">
        <f>CONCATENATE("     ",A22,"          ",variable_labels!I22)</f>
        <v xml:space="preserve">     INSVDP8D          (F1.0)</v>
      </c>
      <c r="E22" s="17" t="str">
        <f>CONCATENATE("     ",A22,"     '",LEFT(variable_labels!F22,80),"'")</f>
        <v xml:space="preserve">     INSVDP8D     'Purpose_savings deposit in bank'</v>
      </c>
      <c r="F22" s="26" t="str">
        <f>CONCATENATE("   / ",A22,"          ","(",variable_labels!J22,")")</f>
        <v xml:space="preserve">   / INSVDP8D          (9)</v>
      </c>
      <c r="G22" s="25" t="str">
        <f>IF(variable_labels!C22="","",CONCATENATE("(",variable_labels!C22,"=",variable_labels!A22,")"))</f>
        <v/>
      </c>
      <c r="H22" s="25" t="str">
        <f>CONCATENATE("(",variable_labels!A22,"=",variable_labels!B22,")")</f>
        <v>(INSVDP8D=d9d_in)</v>
      </c>
    </row>
    <row r="23" spans="1:8" x14ac:dyDescent="0.25">
      <c r="A23" s="19" t="str">
        <f>LEFT(CONCATENATE(variable_labels!A23,"          "),8)</f>
        <v>INCASH8E</v>
      </c>
      <c r="B23" s="19" t="str">
        <f>LEFT(CONCATENATE(variable_labels!B23,"          "),8)</f>
        <v xml:space="preserve">d9e_in  </v>
      </c>
      <c r="C23" s="39" t="str">
        <f>CONCATENATE("(",variable_labels!A23,"=",variable_labels!B23,")")</f>
        <v>(INCASH8E=d9e_in)</v>
      </c>
      <c r="D23" s="25" t="str">
        <f>CONCATENATE("     ",A23,"          ",variable_labels!I23)</f>
        <v xml:space="preserve">     INCASH8E          (F1.0)</v>
      </c>
      <c r="E23" s="17" t="str">
        <f>CONCATENATE("     ",A23,"     '",LEFT(variable_labels!F23,80),"'")</f>
        <v xml:space="preserve">     INCASH8E     'Purpose_check cashing in bank'</v>
      </c>
      <c r="F23" s="26" t="str">
        <f>CONCATENATE("   / ",A23,"          ","(",variable_labels!J23,")")</f>
        <v xml:space="preserve">   / INCASH8E          (9)</v>
      </c>
      <c r="G23" s="25" t="str">
        <f>IF(variable_labels!C23="","",CONCATENATE("(",variable_labels!C23,"=",variable_labels!A23,")"))</f>
        <v/>
      </c>
      <c r="H23" s="25" t="str">
        <f>CONCATENATE("(",variable_labels!A23,"=",variable_labels!B23,")")</f>
        <v>(INCASH8E=d9e_in)</v>
      </c>
    </row>
    <row r="24" spans="1:8" x14ac:dyDescent="0.25">
      <c r="A24" s="19" t="str">
        <f>LEFT(CONCATENATE(variable_labels!A24,"          "),8)</f>
        <v>INOTHE8F</v>
      </c>
      <c r="B24" s="19" t="str">
        <f>LEFT(CONCATENATE(variable_labels!B24,"          "),8)</f>
        <v xml:space="preserve">d9f_in  </v>
      </c>
      <c r="C24" s="39" t="str">
        <f>CONCATENATE("(",variable_labels!A24,"=",variable_labels!B24,")")</f>
        <v>(INOTHE8F=d9f_in)</v>
      </c>
      <c r="D24" s="25" t="str">
        <f>CONCATENATE("     ",A24,"          ",variable_labels!I24)</f>
        <v xml:space="preserve">     INOTHE8F          (F1.0)</v>
      </c>
      <c r="E24" s="17" t="str">
        <f>CONCATENATE("     ",A24,"     '",LEFT(variable_labels!F24,80),"'")</f>
        <v xml:space="preserve">     INOTHE8F     'Purpose_other in bank'</v>
      </c>
      <c r="F24" s="26" t="str">
        <f>CONCATENATE("   / ",A24,"          ","(",variable_labels!J24,")")</f>
        <v xml:space="preserve">   / INOTHE8F          (9)</v>
      </c>
      <c r="G24" s="25" t="str">
        <f>IF(variable_labels!C24="","",CONCATENATE("(",variable_labels!C24,"=",variable_labels!A24,")"))</f>
        <v/>
      </c>
      <c r="H24" s="25" t="str">
        <f>CONCATENATE("(",variable_labels!A24,"=",variable_labels!B24,")")</f>
        <v>(INOTHE8F=d9f_in)</v>
      </c>
    </row>
    <row r="25" spans="1:8" x14ac:dyDescent="0.25">
      <c r="A25" s="19" t="str">
        <f>LEFT(CONCATENATE(variable_labels!A25,"          "),8)</f>
        <v>ANXIETY9</v>
      </c>
      <c r="B25" s="19" t="str">
        <f>LEFT(CONCATENATE(variable_labels!B25,"          "),8)</f>
        <v xml:space="preserve">V07     </v>
      </c>
      <c r="C25" s="39" t="str">
        <f>CONCATENATE("(",variable_labels!A25,"=",variable_labels!B25,")")</f>
        <v>(ANXIETY9=V07)</v>
      </c>
      <c r="D25" s="25" t="str">
        <f>CONCATENATE("     ",A25,"          ",variable_labels!I25)</f>
        <v xml:space="preserve">     ANXIETY9          (F1.0)</v>
      </c>
      <c r="E25" s="17" t="str">
        <f>CONCATENATE("     ",A25,"     '",LEFT(variable_labels!F25,80),"'")</f>
        <v xml:space="preserve">     ANXIETY9     'I feel some anxiety when I approach an ATM'</v>
      </c>
      <c r="F25" s="26" t="str">
        <f>CONCATENATE("   / ",A25,"          ","(",variable_labels!J25,")")</f>
        <v xml:space="preserve">   / ANXIETY9          (9)</v>
      </c>
      <c r="G25" s="25" t="str">
        <f>IF(variable_labels!C25="","",CONCATENATE("(",variable_labels!C25,"=",variable_labels!A25,")"))</f>
        <v>(V07=ANXIETY9)</v>
      </c>
      <c r="H25" s="25" t="str">
        <f>CONCATENATE("(",variable_labels!A25,"=",variable_labels!C25,")")</f>
        <v>(ANXIETY9=V07)</v>
      </c>
    </row>
    <row r="26" spans="1:8" x14ac:dyDescent="0.25">
      <c r="A26" s="19" t="str">
        <f>LEFT(CONCATENATE(variable_labels!A26,"          "),8)</f>
        <v>PEOPLE10</v>
      </c>
      <c r="B26" s="19" t="str">
        <f>LEFT(CONCATENATE(variable_labels!B26,"          "),8)</f>
        <v xml:space="preserve">V08     </v>
      </c>
      <c r="C26" s="39" t="str">
        <f>CONCATENATE("(",variable_labels!A26,"=",variable_labels!B26,")")</f>
        <v>(PEOPLE10=V08)</v>
      </c>
      <c r="D26" s="25" t="str">
        <f>CONCATENATE("     ",A26,"          ",variable_labels!I26)</f>
        <v xml:space="preserve">     PEOPLE10          (F1.0)</v>
      </c>
      <c r="E26" s="17" t="str">
        <f>CONCATENATE("     ",A26,"     '",LEFT(variable_labels!F26,80),"'")</f>
        <v xml:space="preserve">     PEOPLE10     'I prefer to have people handle my bank activities than to use an ATM'</v>
      </c>
      <c r="F26" s="26" t="str">
        <f>CONCATENATE("   / ",A26,"          ","(",variable_labels!J26,")")</f>
        <v xml:space="preserve">   / PEOPLE10          (9)</v>
      </c>
      <c r="G26" s="25" t="str">
        <f>IF(variable_labels!C26="","",CONCATENATE("(",variable_labels!C26,"=",variable_labels!A26,")"))</f>
        <v>(V08=PEOPLE10)</v>
      </c>
      <c r="H26" s="25" t="str">
        <f>CONCATENATE("(",variable_labels!A26,"=",variable_labels!C26,")")</f>
        <v>(PEOPLE10=V08)</v>
      </c>
    </row>
    <row r="27" spans="1:8" x14ac:dyDescent="0.25">
      <c r="A27" s="19" t="str">
        <f>LEFT(CONCATENATE(variable_labels!A27,"          "),8)</f>
        <v>ATMFUN11</v>
      </c>
      <c r="B27" s="19" t="str">
        <f>LEFT(CONCATENATE(variable_labels!B27,"          "),8)</f>
        <v xml:space="preserve">V09     </v>
      </c>
      <c r="C27" s="39" t="str">
        <f>CONCATENATE("(",variable_labels!A27,"=",variable_labels!B27,")")</f>
        <v>(ATMFUN11=V09)</v>
      </c>
      <c r="D27" s="25" t="str">
        <f>CONCATENATE("     ",A27,"          ",variable_labels!I27)</f>
        <v xml:space="preserve">     ATMFUN11          (F1.0)</v>
      </c>
      <c r="E27" s="17" t="str">
        <f>CONCATENATE("     ",A27,"     '",LEFT(variable_labels!F27,80),"'")</f>
        <v xml:space="preserve">     ATMFUN11     'ATMs are fun to use'</v>
      </c>
      <c r="F27" s="26" t="str">
        <f>CONCATENATE("   / ",A27,"          ","(",variable_labels!J27,")")</f>
        <v xml:space="preserve">   / ATMFUN11          (9)</v>
      </c>
      <c r="G27" s="25" t="str">
        <f>IF(variable_labels!C27="","",CONCATENATE("(",variable_labels!C27,"=",variable_labels!A27,")"))</f>
        <v>(V09=ATMFUN11)</v>
      </c>
      <c r="H27" s="25" t="str">
        <f>CONCATENATE("(",variable_labels!A27,"=",variable_labels!C27,")")</f>
        <v>(ATMFUN11=V09)</v>
      </c>
    </row>
    <row r="28" spans="1:8" x14ac:dyDescent="0.25">
      <c r="A28" s="19" t="str">
        <f>LEFT(CONCATENATE(variable_labels!A28,"          "),8)</f>
        <v>COMFOR12</v>
      </c>
      <c r="B28" s="19" t="str">
        <f>LEFT(CONCATENATE(variable_labels!B28,"          "),8)</f>
        <v xml:space="preserve">V10     </v>
      </c>
      <c r="C28" s="39" t="str">
        <f>CONCATENATE("(",variable_labels!A28,"=",variable_labels!B28,")")</f>
        <v>(COMFOR12=V10)</v>
      </c>
      <c r="D28" s="25" t="str">
        <f>CONCATENATE("     ",A28,"          ",variable_labels!I28)</f>
        <v xml:space="preserve">     COMFOR12          (F1.0)</v>
      </c>
      <c r="E28" s="17" t="str">
        <f>CONCATENATE("     ",A28,"     '",LEFT(variable_labels!F28,80),"'")</f>
        <v xml:space="preserve">     COMFOR12     'I feel comfortable when using ATMs'</v>
      </c>
      <c r="F28" s="26" t="str">
        <f>CONCATENATE("   / ",A28,"          ","(",variable_labels!J28,")")</f>
        <v xml:space="preserve">   / COMFOR12          (9)</v>
      </c>
      <c r="G28" s="25" t="str">
        <f>IF(variable_labels!C28="","",CONCATENATE("(",variable_labels!C28,"=",variable_labels!A28,")"))</f>
        <v>(V10=COMFOR12)</v>
      </c>
      <c r="H28" s="25" t="str">
        <f>CONCATENATE("(",variable_labels!A28,"=",variable_labels!C28,")")</f>
        <v>(COMFOR12=V10)</v>
      </c>
    </row>
    <row r="29" spans="1:8" x14ac:dyDescent="0.25">
      <c r="A29" s="19" t="str">
        <f>LEFT(CONCATENATE(variable_labels!A29,"          "),8)</f>
        <v xml:space="preserve">LEARN13 </v>
      </c>
      <c r="B29" s="19" t="str">
        <f>LEFT(CONCATENATE(variable_labels!B29,"          "),8)</f>
        <v xml:space="preserve">V11     </v>
      </c>
      <c r="C29" s="39" t="str">
        <f>CONCATENATE("(",variable_labels!A29,"=",variable_labels!B29,")")</f>
        <v>(LEARN13=V11)</v>
      </c>
      <c r="D29" s="25" t="str">
        <f>CONCATENATE("     ",A29,"          ",variable_labels!I29)</f>
        <v xml:space="preserve">     LEARN13           (F1.0)</v>
      </c>
      <c r="E29" s="17" t="str">
        <f>CONCATENATE("     ",A29,"     '",LEFT(variable_labels!F29,80),"'")</f>
        <v xml:space="preserve">     LEARN13      'I want to learn more about using ATMs'</v>
      </c>
      <c r="F29" s="26" t="str">
        <f>CONCATENATE("   / ",A29,"          ","(",variable_labels!J29,")")</f>
        <v xml:space="preserve">   / LEARN13           (9)</v>
      </c>
      <c r="G29" s="25" t="str">
        <f>IF(variable_labels!C29="","",CONCATENATE("(",variable_labels!C29,"=",variable_labels!A29,")"))</f>
        <v>(V11=LEARN13)</v>
      </c>
      <c r="H29" s="25" t="str">
        <f>CONCATENATE("(",variable_labels!A29,"=",variable_labels!C29,")")</f>
        <v>(LEARN13=V11)</v>
      </c>
    </row>
    <row r="30" spans="1:8" x14ac:dyDescent="0.25">
      <c r="A30" s="19" t="str">
        <f>LEFT(CONCATENATE(variable_labels!A30,"          "),8)</f>
        <v>DONTGO14</v>
      </c>
      <c r="B30" s="19" t="str">
        <f>LEFT(CONCATENATE(variable_labels!B30,"          "),8)</f>
        <v xml:space="preserve">*       </v>
      </c>
      <c r="C30" s="39" t="str">
        <f>CONCATENATE("(",variable_labels!A30,"=",variable_labels!B30,")")</f>
        <v>(DONTGO14=*)</v>
      </c>
      <c r="D30" s="25" t="str">
        <f>CONCATENATE("     ",A30,"          ",variable_labels!I30)</f>
        <v xml:space="preserve">     DONTGO14          (F1.0)</v>
      </c>
      <c r="E30" s="17" t="str">
        <f>CONCATENATE("     ",A30,"     '",LEFT(variable_labels!F30,80),"'")</f>
        <v xml:space="preserve">     DONTGO14     'I dont go to the bank after lobby and drive-thru teller hours'</v>
      </c>
      <c r="F30" s="26" t="str">
        <f>CONCATENATE("   / ",A30,"          ","(",variable_labels!J30,")")</f>
        <v xml:space="preserve">   / DONTGO14          (9)</v>
      </c>
      <c r="H30" s="25" t="str">
        <f>CONCATENATE("(",variable_labels!A30,"=",variable_labels!C30,")")</f>
        <v>(DONTGO14=*)</v>
      </c>
    </row>
    <row r="31" spans="1:8" x14ac:dyDescent="0.25">
      <c r="A31" s="19" t="str">
        <f>LEFT(CONCATENATE(variable_labels!A31,"          "),8)</f>
        <v>MISTAK15</v>
      </c>
      <c r="B31" s="19" t="str">
        <f>LEFT(CONCATENATE(variable_labels!B31,"          "),8)</f>
        <v xml:space="preserve">V12     </v>
      </c>
      <c r="C31" s="39" t="str">
        <f>CONCATENATE("(",variable_labels!A31,"=",variable_labels!B31,")")</f>
        <v>(MISTAK15=V12)</v>
      </c>
      <c r="D31" s="25" t="str">
        <f>CONCATENATE("     ",A31,"          ",variable_labels!I31)</f>
        <v xml:space="preserve">     MISTAK15          (F1.0)</v>
      </c>
      <c r="E31" s="17" t="str">
        <f>CONCATENATE("     ",A31,"     '",LEFT(variable_labels!F31,80),"'")</f>
        <v xml:space="preserve">     MISTAK15     'I worry about making mistakes when using ATMs'</v>
      </c>
      <c r="F31" s="26" t="str">
        <f>CONCATENATE("   / ",A31,"          ","(",variable_labels!J31,")")</f>
        <v xml:space="preserve">   / MISTAK15          (9)</v>
      </c>
      <c r="G31" s="25" t="str">
        <f>IF(variable_labels!C31="","",CONCATENATE("(",variable_labels!C31,"=",variable_labels!A31,")"))</f>
        <v>(V12=MISTAK15)</v>
      </c>
      <c r="H31" s="25" t="str">
        <f>CONCATENATE("(",variable_labels!A31,"=",variable_labels!C31,")")</f>
        <v>(MISTAK15=V12)</v>
      </c>
    </row>
    <row r="32" spans="1:8" x14ac:dyDescent="0.25">
      <c r="A32" s="19" t="str">
        <f>LEFT(CONCATENATE(variable_labels!A32,"          "),8)</f>
        <v>TIMECO16</v>
      </c>
      <c r="B32" s="19" t="str">
        <f>LEFT(CONCATENATE(variable_labels!B32,"          "),8)</f>
        <v xml:space="preserve">V13     </v>
      </c>
      <c r="C32" s="39" t="str">
        <f>CONCATENATE("(",variable_labels!A32,"=",variable_labels!B32,")")</f>
        <v>(TIMECO16=V13)</v>
      </c>
      <c r="D32" s="25" t="str">
        <f>CONCATENATE("     ",A32,"          ",variable_labels!I32)</f>
        <v xml:space="preserve">     TIMECO16          (F1.0)</v>
      </c>
      <c r="E32" s="17" t="str">
        <f>CONCATENATE("     ",A32,"     '",LEFT(variable_labels!F32,80),"'")</f>
        <v xml:space="preserve">     TIMECO16     'Using ATMs is time-consuming'</v>
      </c>
      <c r="F32" s="26" t="str">
        <f>CONCATENATE("   / ",A32,"          ","(",variable_labels!J32,")")</f>
        <v xml:space="preserve">   / TIMECO16          (9)</v>
      </c>
      <c r="G32" s="25" t="str">
        <f>IF(variable_labels!C32="","",CONCATENATE("(",variable_labels!C32,"=",variable_labels!A32,")"))</f>
        <v>(V13=TIMECO16)</v>
      </c>
      <c r="H32" s="25" t="str">
        <f>CONCATENATE("(",variable_labels!A32,"=",variable_labels!C32,")")</f>
        <v>(TIMECO16=V13)</v>
      </c>
    </row>
    <row r="33" spans="1:8" x14ac:dyDescent="0.25">
      <c r="A33" s="19" t="str">
        <f>LEFT(CONCATENATE(variable_labels!A33,"          "),8)</f>
        <v>AGITAT17</v>
      </c>
      <c r="B33" s="19" t="str">
        <f>LEFT(CONCATENATE(variable_labels!B33,"          "),8)</f>
        <v xml:space="preserve">V14     </v>
      </c>
      <c r="C33" s="39" t="str">
        <f>CONCATENATE("(",variable_labels!A33,"=",variable_labels!B33,")")</f>
        <v>(AGITAT17=V14)</v>
      </c>
      <c r="D33" s="25" t="str">
        <f>CONCATENATE("     ",A33,"          ",variable_labels!I33)</f>
        <v xml:space="preserve">     AGITAT17          (F1.0)</v>
      </c>
      <c r="E33" s="17" t="str">
        <f>CONCATENATE("     ",A33,"     '",LEFT(variable_labels!F33,80),"'")</f>
        <v xml:space="preserve">     AGITAT17     'ATMs agitate me'</v>
      </c>
      <c r="F33" s="26" t="str">
        <f>CONCATENATE("   / ",A33,"          ","(",variable_labels!J33,")")</f>
        <v xml:space="preserve">   / AGITAT17          (9)</v>
      </c>
      <c r="G33" s="25" t="str">
        <f>IF(variable_labels!C33="","",CONCATENATE("(",variable_labels!C33,"=",variable_labels!A33,")"))</f>
        <v>(V14=AGITAT17)</v>
      </c>
      <c r="H33" s="25" t="str">
        <f>CONCATENATE("(",variable_labels!A33,"=",variable_labels!C33,")")</f>
        <v>(AGITAT17=V14)</v>
      </c>
    </row>
    <row r="34" spans="1:8" x14ac:dyDescent="0.25">
      <c r="A34" s="19" t="str">
        <f>LEFT(CONCATENATE(variable_labels!A34,"          "),8)</f>
        <v xml:space="preserve">LONG18  </v>
      </c>
      <c r="B34" s="19" t="str">
        <f>LEFT(CONCATENATE(variable_labels!B34,"          "),8)</f>
        <v xml:space="preserve">V15     </v>
      </c>
      <c r="C34" s="39" t="str">
        <f>CONCATENATE("(",variable_labels!A34,"=",variable_labels!B34,")")</f>
        <v>(LONG18=V15)</v>
      </c>
      <c r="D34" s="25" t="str">
        <f>CONCATENATE("     ",A34,"          ",variable_labels!I34)</f>
        <v xml:space="preserve">     LONG18            (F1.0)</v>
      </c>
      <c r="E34" s="17" t="str">
        <f>CONCATENATE("     ",A34,"     '",LEFT(variable_labels!F34,80),"'")</f>
        <v xml:space="preserve">     LONG18       'It takes me a long time to complete bank transactions when using an ATM'</v>
      </c>
      <c r="F34" s="26" t="str">
        <f>CONCATENATE("   / ",A34,"          ","(",variable_labels!J34,")")</f>
        <v xml:space="preserve">   / LONG18            (9)</v>
      </c>
      <c r="G34" s="25" t="str">
        <f>IF(variable_labels!C34="","",CONCATENATE("(",variable_labels!C34,"=",variable_labels!A34,")"))</f>
        <v>(V15=LONG18)</v>
      </c>
      <c r="H34" s="25" t="str">
        <f>CONCATENATE("(",variable_labels!A34,"=",variable_labels!C34,")")</f>
        <v>(LONG18=V15)</v>
      </c>
    </row>
    <row r="35" spans="1:8" x14ac:dyDescent="0.25">
      <c r="A35" s="19" t="str">
        <f>LEFT(CONCATENATE(variable_labels!A35,"          "),8)</f>
        <v>BETTER19</v>
      </c>
      <c r="B35" s="19" t="str">
        <f>LEFT(CONCATENATE(variable_labels!B35,"          "),8)</f>
        <v xml:space="preserve">V16     </v>
      </c>
      <c r="C35" s="39" t="str">
        <f>CONCATENATE("(",variable_labels!A35,"=",variable_labels!B35,")")</f>
        <v>(BETTER19=V16)</v>
      </c>
      <c r="D35" s="25" t="str">
        <f>CONCATENATE("     ",A35,"          ",variable_labels!I35)</f>
        <v xml:space="preserve">     BETTER19          (F1.0)</v>
      </c>
      <c r="E35" s="17" t="str">
        <f>CONCATENATE("     ",A35,"     '",LEFT(variable_labels!F35,80),"'")</f>
        <v xml:space="preserve">     BETTER19     'I think most people know how to use ATMs better than I'</v>
      </c>
      <c r="F35" s="26" t="str">
        <f>CONCATENATE("   / ",A35,"          ","(",variable_labels!J35,")")</f>
        <v xml:space="preserve">   / BETTER19          (9)</v>
      </c>
      <c r="G35" s="25" t="str">
        <f>IF(variable_labels!C35="","",CONCATENATE("(",variable_labels!C35,"=",variable_labels!A35,")"))</f>
        <v>(V16=BETTER19)</v>
      </c>
      <c r="H35" s="25" t="str">
        <f>CONCATENATE("(",variable_labels!A35,"=",variable_labels!C35,")")</f>
        <v>(BETTER19=V16)</v>
      </c>
    </row>
    <row r="36" spans="1:8" x14ac:dyDescent="0.25">
      <c r="A36" s="19" t="str">
        <f>LEFT(CONCATENATE(variable_labels!A36,"          "),8)</f>
        <v>RESENT20</v>
      </c>
      <c r="B36" s="19" t="str">
        <f>LEFT(CONCATENATE(variable_labels!B36,"          "),8)</f>
        <v xml:space="preserve">V17     </v>
      </c>
      <c r="C36" s="39" t="str">
        <f>CONCATENATE("(",variable_labels!A36,"=",variable_labels!B36,")")</f>
        <v>(RESENT20=V17)</v>
      </c>
      <c r="D36" s="25" t="str">
        <f>CONCATENATE("     ",A36,"          ",variable_labels!I36)</f>
        <v xml:space="preserve">     RESENT20          (F1.0)</v>
      </c>
      <c r="E36" s="17" t="str">
        <f>CONCATENATE("     ",A36,"     '",LEFT(variable_labels!F36,80),"'")</f>
        <v xml:space="preserve">     RESENT20     'I resent that ATMs are becoming so prevalent in our daily lives'</v>
      </c>
      <c r="F36" s="26" t="str">
        <f>CONCATENATE("   / ",A36,"          ","(",variable_labels!J36,")")</f>
        <v xml:space="preserve">   / RESENT20          (9)</v>
      </c>
      <c r="G36" s="25" t="str">
        <f>IF(variable_labels!C36="","",CONCATENATE("(",variable_labels!C36,"=",variable_labels!A36,")"))</f>
        <v>(V17=RESENT20)</v>
      </c>
      <c r="H36" s="25" t="str">
        <f>CONCATENATE("(",variable_labels!A36,"=",variable_labels!C36,")")</f>
        <v>(RESENT20=V17)</v>
      </c>
    </row>
    <row r="37" spans="1:8" x14ac:dyDescent="0.25">
      <c r="A37" s="19" t="str">
        <f>LEFT(CONCATENATE(variable_labels!A37,"          "),8)</f>
        <v>CONDUC21</v>
      </c>
      <c r="B37" s="19" t="str">
        <f>LEFT(CONCATENATE(variable_labels!B37,"          "),8)</f>
        <v xml:space="preserve">V18     </v>
      </c>
      <c r="C37" s="39" t="str">
        <f>CONCATENATE("(",variable_labels!A37,"=",variable_labels!B37,")")</f>
        <v>(CONDUC21=V18)</v>
      </c>
      <c r="D37" s="25" t="str">
        <f>CONCATENATE("     ",A37,"          ",variable_labels!I37)</f>
        <v xml:space="preserve">     CONDUC21          (F1.0)</v>
      </c>
      <c r="E37" s="17" t="str">
        <f>CONCATENATE("     ",A37,"     '",LEFT(variable_labels!F37,80),"'")</f>
        <v xml:space="preserve">     CONDUC21     'I can conduct my bank transactions without using an ATM'</v>
      </c>
      <c r="F37" s="26" t="str">
        <f>CONCATENATE("   / ",A37,"          ","(",variable_labels!J37,")")</f>
        <v xml:space="preserve">   / CONDUC21          (9)</v>
      </c>
      <c r="G37" s="25" t="str">
        <f>IF(variable_labels!C37="","",CONCATENATE("(",variable_labels!C37,"=",variable_labels!A37,")"))</f>
        <v>(V18=CONDUC21)</v>
      </c>
      <c r="H37" s="25" t="str">
        <f>CONCATENATE("(",variable_labels!A37,"=",variable_labels!C37,")")</f>
        <v>(CONDUC21=V18)</v>
      </c>
    </row>
    <row r="38" spans="1:8" x14ac:dyDescent="0.25">
      <c r="A38" s="19" t="str">
        <f>LEFT(CONCATENATE(variable_labels!A38,"          "),8)</f>
        <v>REFUSE22</v>
      </c>
      <c r="B38" s="19" t="str">
        <f>LEFT(CONCATENATE(variable_labels!B38,"          "),8)</f>
        <v xml:space="preserve">V19     </v>
      </c>
      <c r="C38" s="39" t="str">
        <f>CONCATENATE("(",variable_labels!A38,"=",variable_labels!B38,")")</f>
        <v>(REFUSE22=V19)</v>
      </c>
      <c r="D38" s="25" t="str">
        <f>CONCATENATE("     ",A38,"          ",variable_labels!I38)</f>
        <v xml:space="preserve">     REFUSE22          (F1.0)</v>
      </c>
      <c r="E38" s="17" t="str">
        <f>CONCATENATE("     ",A38,"     '",LEFT(variable_labels!F38,80),"'")</f>
        <v xml:space="preserve">     REFUSE22     'I refuse to use ATMs'</v>
      </c>
      <c r="F38" s="26" t="str">
        <f>CONCATENATE("   / ",A38,"          ","(",variable_labels!J38,")")</f>
        <v xml:space="preserve">   / REFUSE22          (9)</v>
      </c>
      <c r="G38" s="25" t="str">
        <f>IF(variable_labels!C38="","",CONCATENATE("(",variable_labels!C38,"=",variable_labels!A38,")"))</f>
        <v>(V19=REFUSE22)</v>
      </c>
      <c r="H38" s="25" t="str">
        <f>CONCATENATE("(",variable_labels!A38,"=",variable_labels!C38,")")</f>
        <v>(REFUSE22=V19)</v>
      </c>
    </row>
    <row r="39" spans="1:8" x14ac:dyDescent="0.25">
      <c r="A39" s="19" t="str">
        <f>LEFT(CONCATENATE(variable_labels!A39,"          "),8)</f>
        <v xml:space="preserve">EASY23  </v>
      </c>
      <c r="B39" s="19" t="str">
        <f>LEFT(CONCATENATE(variable_labels!B39,"          "),8)</f>
        <v xml:space="preserve">V20     </v>
      </c>
      <c r="C39" s="39" t="str">
        <f>CONCATENATE("(",variable_labels!A39,"=",variable_labels!B39,")")</f>
        <v>(EASY23=V20)</v>
      </c>
      <c r="D39" s="25" t="str">
        <f>CONCATENATE("     ",A39,"          ",variable_labels!I39)</f>
        <v xml:space="preserve">     EASY23            (F1.0)</v>
      </c>
      <c r="E39" s="17" t="str">
        <f>CONCATENATE("     ",A39,"     '",LEFT(variable_labels!F39,80),"'")</f>
        <v xml:space="preserve">     EASY23       'It is easy to learn how to use ATMs'</v>
      </c>
      <c r="F39" s="26" t="str">
        <f>CONCATENATE("   / ",A39,"          ","(",variable_labels!J39,")")</f>
        <v xml:space="preserve">   / EASY23            (9)</v>
      </c>
      <c r="G39" s="25" t="str">
        <f>IF(variable_labels!C39="","",CONCATENATE("(",variable_labels!C39,"=",variable_labels!A39,")"))</f>
        <v>(V20=EASY23)</v>
      </c>
      <c r="H39" s="25" t="str">
        <f>CONCATENATE("(",variable_labels!A39,"=",variable_labels!C39,")")</f>
        <v>(EASY23=V20)</v>
      </c>
    </row>
    <row r="40" spans="1:8" x14ac:dyDescent="0.25">
      <c r="A40" s="19" t="str">
        <f>LEFT(CONCATENATE(variable_labels!A40,"          "),8)</f>
        <v>FRUSTR24</v>
      </c>
      <c r="B40" s="19" t="str">
        <f>LEFT(CONCATENATE(variable_labels!B40,"          "),8)</f>
        <v xml:space="preserve">V21     </v>
      </c>
      <c r="C40" s="39" t="str">
        <f>CONCATENATE("(",variable_labels!A40,"=",variable_labels!B40,")")</f>
        <v>(FRUSTR24=V21)</v>
      </c>
      <c r="D40" s="25" t="str">
        <f>CONCATENATE("     ",A40,"          ",variable_labels!I40)</f>
        <v xml:space="preserve">     FRUSTR24          (F1.0)</v>
      </c>
      <c r="E40" s="17" t="str">
        <f>CONCATENATE("     ",A40,"     '",LEFT(variable_labels!F40,80),"'")</f>
        <v xml:space="preserve">     FRUSTR24     'I feel frustrated when I use an ATM'</v>
      </c>
      <c r="F40" s="26" t="str">
        <f>CONCATENATE("   / ",A40,"          ","(",variable_labels!J40,")")</f>
        <v xml:space="preserve">   / FRUSTR24          (9)</v>
      </c>
      <c r="G40" s="25" t="str">
        <f>IF(variable_labels!C40="","",CONCATENATE("(",variable_labels!C40,"=",variable_labels!A40,")"))</f>
        <v>(V21=FRUSTR24)</v>
      </c>
      <c r="H40" s="25" t="str">
        <f>CONCATENATE("(",variable_labels!A40,"=",variable_labels!C40,")")</f>
        <v>(FRUSTR24=V21)</v>
      </c>
    </row>
    <row r="41" spans="1:8" x14ac:dyDescent="0.25">
      <c r="A41" s="19" t="str">
        <f>LEFT(CONCATENATE(variable_labels!A41,"          "),8)</f>
        <v>INADEQ25</v>
      </c>
      <c r="B41" s="19" t="str">
        <f>LEFT(CONCATENATE(variable_labels!B41,"          "),8)</f>
        <v xml:space="preserve">V22     </v>
      </c>
      <c r="C41" s="39" t="str">
        <f>CONCATENATE("(",variable_labels!A41,"=",variable_labels!B41,")")</f>
        <v>(INADEQ25=V22)</v>
      </c>
      <c r="D41" s="25" t="str">
        <f>CONCATENATE("     ",A41,"          ",variable_labels!I41)</f>
        <v xml:space="preserve">     INADEQ25          (F1.0)</v>
      </c>
      <c r="E41" s="17" t="str">
        <f>CONCATENATE("     ",A41,"     '",LEFT(variable_labels!F41,80),"'")</f>
        <v xml:space="preserve">     INADEQ25     'I feel inadequate about my ability to use ATMs'</v>
      </c>
      <c r="F41" s="26" t="str">
        <f>CONCATENATE("   / ",A41,"          ","(",variable_labels!J41,")")</f>
        <v xml:space="preserve">   / INADEQ25          (9)</v>
      </c>
      <c r="G41" s="25" t="str">
        <f>IF(variable_labels!C41="","",CONCATENATE("(",variable_labels!C41,"=",variable_labels!A41,")"))</f>
        <v>(V22=INADEQ25)</v>
      </c>
      <c r="H41" s="25" t="str">
        <f>CONCATENATE("(",variable_labels!A41,"=",variable_labels!C41,")")</f>
        <v>(INADEQ25=V22)</v>
      </c>
    </row>
    <row r="42" spans="1:8" x14ac:dyDescent="0.25">
      <c r="A42" s="19" t="str">
        <f>LEFT(CONCATENATE(variable_labels!A42,"          "),8)</f>
        <v>NERVOU26</v>
      </c>
      <c r="B42" s="19" t="str">
        <f>LEFT(CONCATENATE(variable_labels!B42,"          "),8)</f>
        <v xml:space="preserve">V23     </v>
      </c>
      <c r="C42" s="39" t="str">
        <f>CONCATENATE("(",variable_labels!A42,"=",variable_labels!B42,")")</f>
        <v>(NERVOU26=V23)</v>
      </c>
      <c r="D42" s="25" t="str">
        <f>CONCATENATE("     ",A42,"          ",variable_labels!I42)</f>
        <v xml:space="preserve">     NERVOU26          (F1.0)</v>
      </c>
      <c r="E42" s="17" t="str">
        <f>CONCATENATE("     ",A42,"     '",LEFT(variable_labels!F42,80),"'")</f>
        <v xml:space="preserve">     NERVOU26     'Thinking about ATMs makes me nervous'</v>
      </c>
      <c r="F42" s="26" t="str">
        <f>CONCATENATE("   / ",A42,"          ","(",variable_labels!J42,")")</f>
        <v xml:space="preserve">   / NERVOU26          (9)</v>
      </c>
      <c r="G42" s="25" t="str">
        <f>IF(variable_labels!C42="","",CONCATENATE("(",variable_labels!C42,"=",variable_labels!A42,")"))</f>
        <v>(V23=NERVOU26)</v>
      </c>
      <c r="H42" s="25" t="str">
        <f>CONCATENATE("(",variable_labels!A42,"=",variable_labels!C42,")")</f>
        <v>(NERVOU26=V23)</v>
      </c>
    </row>
    <row r="43" spans="1:8" x14ac:dyDescent="0.25">
      <c r="A43" s="19" t="str">
        <f>LEFT(CONCATENATE(variable_labels!A43,"          "),8)</f>
        <v xml:space="preserve">TRUST27 </v>
      </c>
      <c r="B43" s="19" t="str">
        <f>LEFT(CONCATENATE(variable_labels!B43,"          "),8)</f>
        <v xml:space="preserve">V24     </v>
      </c>
      <c r="C43" s="39" t="str">
        <f>CONCATENATE("(",variable_labels!A43,"=",variable_labels!B43,")")</f>
        <v>(TRUST27=V24)</v>
      </c>
      <c r="D43" s="25" t="str">
        <f>CONCATENATE("     ",A43,"          ",variable_labels!I43)</f>
        <v xml:space="preserve">     TRUST27           (F1.0)</v>
      </c>
      <c r="E43" s="17" t="str">
        <f>CONCATENATE("     ",A43,"     '",LEFT(variable_labels!F43,80),"'")</f>
        <v xml:space="preserve">     TRUST27      'I dont trust ATMs with my money'</v>
      </c>
      <c r="F43" s="26" t="str">
        <f>CONCATENATE("   / ",A43,"          ","(",variable_labels!J43,")")</f>
        <v xml:space="preserve">   / TRUST27           (9)</v>
      </c>
      <c r="G43" s="25" t="str">
        <f>IF(variable_labels!C43="","",CONCATENATE("(",variable_labels!C43,"=",variable_labels!A43,")"))</f>
        <v>(V24=TRUST27)</v>
      </c>
      <c r="H43" s="25" t="str">
        <f>CONCATENATE("(",variable_labels!A43,"=",variable_labels!C43,")")</f>
        <v>(TRUST27=V24)</v>
      </c>
    </row>
    <row r="44" spans="1:8" x14ac:dyDescent="0.25">
      <c r="A44" s="19" t="str">
        <f>LEFT(CONCATENATE(variable_labels!A44,"          "),8)</f>
        <v>COMPLI28</v>
      </c>
      <c r="B44" s="19" t="str">
        <f>LEFT(CONCATENATE(variable_labels!B44,"          "),8)</f>
        <v xml:space="preserve">V25     </v>
      </c>
      <c r="C44" s="39" t="str">
        <f>CONCATENATE("(",variable_labels!A44,"=",variable_labels!B44,")")</f>
        <v>(COMPLI28=V25)</v>
      </c>
      <c r="D44" s="25" t="str">
        <f>CONCATENATE("     ",A44,"          ",variable_labels!I44)</f>
        <v xml:space="preserve">     COMPLI28          (F1.0)</v>
      </c>
      <c r="E44" s="17" t="str">
        <f>CONCATENATE("     ",A44,"     '",LEFT(variable_labels!F44,80),"'")</f>
        <v xml:space="preserve">     COMPLI28     'ATMs make things too complicated'</v>
      </c>
      <c r="F44" s="26" t="str">
        <f>CONCATENATE("   / ",A44,"          ","(",variable_labels!J44,")")</f>
        <v xml:space="preserve">   / COMPLI28          (9)</v>
      </c>
      <c r="G44" s="25" t="str">
        <f>IF(variable_labels!C44="","",CONCATENATE("(",variable_labels!C44,"=",variable_labels!A44,")"))</f>
        <v>(V25=COMPLI28)</v>
      </c>
      <c r="H44" s="25" t="str">
        <f>CONCATENATE("(",variable_labels!A44,"=",variable_labels!C44,")")</f>
        <v>(COMPLI28=V25)</v>
      </c>
    </row>
    <row r="45" spans="1:8" x14ac:dyDescent="0.25">
      <c r="A45" s="19" t="str">
        <f>LEFT(CONCATENATE(variable_labels!A45,"          "),8)</f>
        <v>INTIMI29</v>
      </c>
      <c r="B45" s="19" t="str">
        <f>LEFT(CONCATENATE(variable_labels!B45,"          "),8)</f>
        <v xml:space="preserve">V26     </v>
      </c>
      <c r="C45" s="39" t="str">
        <f>CONCATENATE("(",variable_labels!A45,"=",variable_labels!B45,")")</f>
        <v>(INTIMI29=V26)</v>
      </c>
      <c r="D45" s="25" t="str">
        <f>CONCATENATE("     ",A45,"          ",variable_labels!I45)</f>
        <v xml:space="preserve">     INTIMI29          (F1.0)</v>
      </c>
      <c r="E45" s="17" t="str">
        <f>CONCATENATE("     ",A45,"     '",LEFT(variable_labels!F45,80),"'")</f>
        <v xml:space="preserve">     INTIMI29     'ATMs are intimidated'</v>
      </c>
      <c r="F45" s="26" t="str">
        <f>CONCATENATE("   / ",A45,"          ","(",variable_labels!J45,")")</f>
        <v xml:space="preserve">   / INTIMI29          (9)</v>
      </c>
      <c r="G45" s="25" t="str">
        <f>IF(variable_labels!C45="","",CONCATENATE("(",variable_labels!C45,"=",variable_labels!A45,")"))</f>
        <v>(V26=INTIMI29)</v>
      </c>
      <c r="H45" s="25" t="str">
        <f>CONCATENATE("(",variable_labels!A45,"=",variable_labels!C45,")")</f>
        <v>(INTIMI29=V26)</v>
      </c>
    </row>
    <row r="46" spans="1:8" x14ac:dyDescent="0.25">
      <c r="A46" s="19" t="str">
        <f>LEFT(CONCATENATE(variable_labels!A46,"          "),8)</f>
        <v xml:space="preserve">ADEPT30 </v>
      </c>
      <c r="B46" s="19" t="str">
        <f>LEFT(CONCATENATE(variable_labels!B46,"          "),8)</f>
        <v xml:space="preserve">V27     </v>
      </c>
      <c r="C46" s="39" t="str">
        <f>CONCATENATE("(",variable_labels!A46,"=",variable_labels!B46,")")</f>
        <v>(ADEPT30=V27)</v>
      </c>
      <c r="D46" s="25" t="str">
        <f>CONCATENATE("     ",A46,"          ",variable_labels!I46)</f>
        <v xml:space="preserve">     ADEPT30           (F1.0)</v>
      </c>
      <c r="E46" s="17" t="str">
        <f>CONCATENATE("     ",A46,"     '",LEFT(variable_labels!F46,80),"'")</f>
        <v xml:space="preserve">     ADEPT30      'I wish I were more adept at using ATMs'</v>
      </c>
      <c r="F46" s="26" t="str">
        <f>CONCATENATE("   / ",A46,"          ","(",variable_labels!J46,")")</f>
        <v xml:space="preserve">   / ADEPT30           (9)</v>
      </c>
      <c r="G46" s="25" t="str">
        <f>IF(variable_labels!C46="","",CONCATENATE("(",variable_labels!C46,"=",variable_labels!A46,")"))</f>
        <v>(V27=ADEPT30)</v>
      </c>
      <c r="H46" s="25" t="str">
        <f>CONCATENATE("(",variable_labels!A46,"=",variable_labels!C46,")")</f>
        <v>(ADEPT30=V27)</v>
      </c>
    </row>
    <row r="47" spans="1:8" x14ac:dyDescent="0.25">
      <c r="A47" s="19" t="str">
        <f>LEFT(CONCATENATE(variable_labels!A47,"          "),8)</f>
        <v>EASIER31</v>
      </c>
      <c r="B47" s="19" t="str">
        <f>LEFT(CONCATENATE(variable_labels!B47,"          "),8)</f>
        <v xml:space="preserve">V28     </v>
      </c>
      <c r="C47" s="39" t="str">
        <f>CONCATENATE("(",variable_labels!A47,"=",variable_labels!B47,")")</f>
        <v>(EASIER31=V28)</v>
      </c>
      <c r="D47" s="25" t="str">
        <f>CONCATENATE("     ",A47,"          ",variable_labels!I47)</f>
        <v xml:space="preserve">     EASIER31          (F1.0)</v>
      </c>
      <c r="E47" s="17" t="str">
        <f>CONCATENATE("     ",A47,"     '",LEFT(variable_labels!F47,80),"'")</f>
        <v xml:space="preserve">     EASIER31     'ATMs make bank transactions easier'</v>
      </c>
      <c r="F47" s="26" t="str">
        <f>CONCATENATE("   / ",A47,"          ","(",variable_labels!J47,")")</f>
        <v xml:space="preserve">   / EASIER31          (9)</v>
      </c>
      <c r="G47" s="25" t="str">
        <f>IF(variable_labels!C47="","",CONCATENATE("(",variable_labels!C47,"=",variable_labels!A47,")"))</f>
        <v>(V28=EASIER31)</v>
      </c>
      <c r="H47" s="25" t="str">
        <f>CONCATENATE("(",variable_labels!A47,"=",variable_labels!C47,")")</f>
        <v>(EASIER31=V28)</v>
      </c>
    </row>
    <row r="48" spans="1:8" x14ac:dyDescent="0.25">
      <c r="A48" s="19" t="str">
        <f>LEFT(CONCATENATE(variable_labels!A48,"          "),8)</f>
        <v xml:space="preserve">VERY32  </v>
      </c>
      <c r="B48" s="19" t="str">
        <f>LEFT(CONCATENATE(variable_labels!B48,"          "),8)</f>
        <v xml:space="preserve">V29     </v>
      </c>
      <c r="C48" s="39" t="str">
        <f>CONCATENATE("(",variable_labels!A48,"=",variable_labels!B48,")")</f>
        <v>(VERY32=V29)</v>
      </c>
      <c r="D48" s="25" t="str">
        <f>CONCATENATE("     ",A48,"          ",variable_labels!I48)</f>
        <v xml:space="preserve">     VERY32            (F1.0)</v>
      </c>
      <c r="E48" s="17" t="str">
        <f>CONCATENATE("     ",A48,"     '",LEFT(variable_labels!F48,80),"'")</f>
        <v xml:space="preserve">     VERY32       'ATMs seem very complicated'</v>
      </c>
      <c r="F48" s="26" t="str">
        <f>CONCATENATE("   / ",A48,"          ","(",variable_labels!J48,")")</f>
        <v xml:space="preserve">   / VERY32            (9)</v>
      </c>
      <c r="G48" s="25" t="str">
        <f>IF(variable_labels!C48="","",CONCATENATE("(",variable_labels!C48,"=",variable_labels!A48,")"))</f>
        <v>(V29=VERY32)</v>
      </c>
      <c r="H48" s="25" t="str">
        <f>CONCATENATE("(",variable_labels!A48,"=",variable_labels!C48,")")</f>
        <v>(VERY32=V29)</v>
      </c>
    </row>
    <row r="49" spans="1:8" x14ac:dyDescent="0.25">
      <c r="A49" s="19" t="str">
        <f>LEFT(CONCATENATE(variable_labels!A49,"          "),8)</f>
        <v>CONVEN33</v>
      </c>
      <c r="B49" s="19" t="str">
        <f>LEFT(CONCATENATE(variable_labels!B49,"          "),8)</f>
        <v xml:space="preserve">V30     </v>
      </c>
      <c r="C49" s="39" t="str">
        <f>CONCATENATE("(",variable_labels!A49,"=",variable_labels!B49,")")</f>
        <v>(CONVEN33=V30)</v>
      </c>
      <c r="D49" s="25" t="str">
        <f>CONCATENATE("     ",A49,"          ",variable_labels!I49)</f>
        <v xml:space="preserve">     CONVEN33          (F1.0)</v>
      </c>
      <c r="E49" s="17" t="str">
        <f>CONCATENATE("     ",A49,"     '",LEFT(variable_labels!F49,80),"'")</f>
        <v xml:space="preserve">     CONVEN33     'I like that ATMs are so convenient'</v>
      </c>
      <c r="F49" s="26" t="str">
        <f>CONCATENATE("   / ",A49,"          ","(",variable_labels!J49,")")</f>
        <v xml:space="preserve">   / CONVEN33          (9)</v>
      </c>
      <c r="G49" s="25" t="str">
        <f>IF(variable_labels!C49="","",CONCATENATE("(",variable_labels!C49,"=",variable_labels!A49,")"))</f>
        <v>(V30=CONVEN33)</v>
      </c>
      <c r="H49" s="25" t="str">
        <f>CONCATENATE("(",variable_labels!A49,"=",variable_labels!C49,")")</f>
        <v>(CONVEN33=V30)</v>
      </c>
    </row>
    <row r="50" spans="1:8" x14ac:dyDescent="0.25">
      <c r="A50" s="19" t="str">
        <f>LEFT(CONCATENATE(variable_labels!A50,"          "),8)</f>
        <v>CONFID34</v>
      </c>
      <c r="B50" s="19" t="str">
        <f>LEFT(CONCATENATE(variable_labels!B50,"          "),8)</f>
        <v xml:space="preserve">V31     </v>
      </c>
      <c r="C50" s="39" t="str">
        <f>CONCATENATE("(",variable_labels!A50,"=",variable_labels!B50,")")</f>
        <v>(CONFID34=V31)</v>
      </c>
      <c r="D50" s="25" t="str">
        <f>CONCATENATE("     ",A50,"          ",variable_labels!I50)</f>
        <v xml:space="preserve">     CONFID34          (F1.0)</v>
      </c>
      <c r="E50" s="17" t="str">
        <f>CONCATENATE("     ",A50,"     '",LEFT(variable_labels!F50,80),"'")</f>
        <v xml:space="preserve">     CONFID34     'I feel more confident dealing with a human teller than an ATM'</v>
      </c>
      <c r="F50" s="26" t="str">
        <f>CONCATENATE("   / ",A50,"          ","(",variable_labels!J50,")")</f>
        <v xml:space="preserve">   / CONFID34          (9)</v>
      </c>
      <c r="G50" s="25" t="str">
        <f>IF(variable_labels!C50="","",CONCATENATE("(",variable_labels!C50,"=",variable_labels!A50,")"))</f>
        <v>(V31=CONFID34)</v>
      </c>
      <c r="H50" s="25" t="str">
        <f>CONCATENATE("(",variable_labels!A50,"=",variable_labels!C50,")")</f>
        <v>(CONFID34=V31)</v>
      </c>
    </row>
    <row r="51" spans="1:8" x14ac:dyDescent="0.25">
      <c r="A51" s="19" t="str">
        <f>LEFT(CONCATENATE(variable_labels!A51,"          "),8)</f>
        <v>MACHIN35</v>
      </c>
      <c r="B51" s="19" t="str">
        <f>LEFT(CONCATENATE(variable_labels!B51,"          "),8)</f>
        <v xml:space="preserve">V32     </v>
      </c>
      <c r="C51" s="39" t="str">
        <f>CONCATENATE("(",variable_labels!A51,"=",variable_labels!B51,")")</f>
        <v>(MACHIN35=V32)</v>
      </c>
      <c r="D51" s="25" t="str">
        <f>CONCATENATE("     ",A51,"          ",variable_labels!I51)</f>
        <v xml:space="preserve">     MACHIN35          (F1.0)</v>
      </c>
      <c r="E51" s="17" t="str">
        <f>CONCATENATE("     ",A51,"     '",LEFT(variable_labels!F51,80),"'")</f>
        <v xml:space="preserve">     MACHIN35     'Machines should not handle people’s money transactions'</v>
      </c>
      <c r="F51" s="26" t="str">
        <f>CONCATENATE("   / ",A51,"          ","(",variable_labels!J51,")")</f>
        <v xml:space="preserve">   / MACHIN35          (9)</v>
      </c>
      <c r="G51" s="25" t="str">
        <f>IF(variable_labels!C51="","",CONCATENATE("(",variable_labels!C51,"=",variable_labels!A51,")"))</f>
        <v>(V32=MACHIN35)</v>
      </c>
      <c r="H51" s="25" t="str">
        <f>CONCATENATE("(",variable_labels!A51,"=",variable_labels!C51,")")</f>
        <v>(MACHIN35=V32)</v>
      </c>
    </row>
    <row r="52" spans="1:8" x14ac:dyDescent="0.25">
      <c r="A52" s="19" t="str">
        <f>LEFT(CONCATENATE(variable_labels!A52,"          "),8)</f>
        <v>CONFUS36</v>
      </c>
      <c r="B52" s="19" t="str">
        <f>LEFT(CONCATENATE(variable_labels!B52,"          "),8)</f>
        <v xml:space="preserve">V33     </v>
      </c>
      <c r="C52" s="39" t="str">
        <f>CONCATENATE("(",variable_labels!A52,"=",variable_labels!B52,")")</f>
        <v>(CONFUS36=V33)</v>
      </c>
      <c r="D52" s="25" t="str">
        <f>CONCATENATE("     ",A52,"          ",variable_labels!I52)</f>
        <v xml:space="preserve">     CONFUS36          (F1.0)</v>
      </c>
      <c r="E52" s="17" t="str">
        <f>CONCATENATE("     ",A52,"     '",LEFT(variable_labels!F52,80),"'")</f>
        <v xml:space="preserve">     CONFUS36     'I find ATMs instructions confusing'</v>
      </c>
      <c r="F52" s="26" t="str">
        <f>CONCATENATE("   / ",A52,"          ","(",variable_labels!J52,")")</f>
        <v xml:space="preserve">   / CONFUS36          (9)</v>
      </c>
      <c r="G52" s="25" t="str">
        <f>IF(variable_labels!C52="","",CONCATENATE("(",variable_labels!C52,"=",variable_labels!A52,")"))</f>
        <v>(V33=CONFUS36)</v>
      </c>
      <c r="H52" s="25" t="str">
        <f>CONCATENATE("(",variable_labels!A52,"=",variable_labels!C52,")")</f>
        <v>(CONFUS36=V33)</v>
      </c>
    </row>
    <row r="53" spans="1:8" x14ac:dyDescent="0.25">
      <c r="A53" s="19" t="str">
        <f>LEFT(CONCATENATE(variable_labels!A53,"          "),8)</f>
        <v xml:space="preserve">FEAR37  </v>
      </c>
      <c r="B53" s="19" t="str">
        <f>LEFT(CONCATENATE(variable_labels!B53,"          "),8)</f>
        <v xml:space="preserve">V34     </v>
      </c>
      <c r="C53" s="39" t="str">
        <f>CONCATENATE("(",variable_labels!A53,"=",variable_labels!B53,")")</f>
        <v>(FEAR37=V34)</v>
      </c>
      <c r="D53" s="25" t="str">
        <f>CONCATENATE("     ",A53,"          ",variable_labels!I53)</f>
        <v xml:space="preserve">     FEAR37            (F1.0)</v>
      </c>
      <c r="E53" s="17" t="str">
        <f>CONCATENATE("     ",A53,"     '",LEFT(variable_labels!F53,80),"'")</f>
        <v xml:space="preserve">     FEAR37       'I have no fear of ATMs'</v>
      </c>
      <c r="F53" s="26" t="str">
        <f>CONCATENATE("   / ",A53,"          ","(",variable_labels!J53,")")</f>
        <v xml:space="preserve">   / FEAR37            (9)</v>
      </c>
      <c r="G53" s="25" t="str">
        <f>IF(variable_labels!C53="","",CONCATENATE("(",variable_labels!C53,"=",variable_labels!A53,")"))</f>
        <v>(V34=FEAR37)</v>
      </c>
      <c r="H53" s="25" t="str">
        <f>CONCATENATE("(",variable_labels!A53,"=",variable_labels!C53,")")</f>
        <v>(FEAR37=V34)</v>
      </c>
    </row>
    <row r="54" spans="1:8" x14ac:dyDescent="0.25">
      <c r="A54" s="19" t="str">
        <f>LEFT(CONCATENATE(variable_labels!A54,"          "),8)</f>
        <v xml:space="preserve">TEACH39 </v>
      </c>
      <c r="B54" s="19" t="str">
        <f>LEFT(CONCATENATE(variable_labels!B54,"          "),8)</f>
        <v xml:space="preserve">V35     </v>
      </c>
      <c r="C54" s="39" t="str">
        <f>CONCATENATE("(",variable_labels!A54,"=",variable_labels!B54,")")</f>
        <v>(TEACH39=V35)</v>
      </c>
      <c r="D54" s="25" t="str">
        <f>CONCATENATE("     ",A54,"          ",variable_labels!I54)</f>
        <v xml:space="preserve">     TEACH39           (F1.0)</v>
      </c>
      <c r="E54" s="17" t="str">
        <f>CONCATENATE("     ",A54,"     '",LEFT(variable_labels!F54,80),"'")</f>
        <v xml:space="preserve">     TEACH39      'I feel confident that I could teach someone how to use an ATM'</v>
      </c>
      <c r="F54" s="26" t="str">
        <f>CONCATENATE("   / ",A54,"          ","(",variable_labels!J54,")")</f>
        <v xml:space="preserve">   / TEACH39           (9)</v>
      </c>
      <c r="G54" s="25" t="str">
        <f>IF(variable_labels!C54="","",CONCATENATE("(",variable_labels!C54,"=",variable_labels!A54,")"))</f>
        <v>(V35=TEACH39)</v>
      </c>
      <c r="H54" s="25" t="str">
        <f>CONCATENATE("(",variable_labels!A54,"=",variable_labels!C54,")")</f>
        <v>(TEACH39=V35)</v>
      </c>
    </row>
    <row r="55" spans="1:8" x14ac:dyDescent="0.25">
      <c r="A55" s="19" t="str">
        <f>LEFT(CONCATENATE(variable_labels!A55,"          "),8)</f>
        <v xml:space="preserve">WORKS1Z </v>
      </c>
      <c r="B55" s="19" t="str">
        <f>LEFT(CONCATENATE(variable_labels!B55,"          "),8)</f>
        <v xml:space="preserve">Z1WORKS </v>
      </c>
      <c r="C55" s="39" t="str">
        <f>CONCATENATE("(",variable_labels!A55,"=",variable_labels!B55,")")</f>
        <v>(WORKS1Z=Z1WORKS)</v>
      </c>
      <c r="D55" s="25" t="str">
        <f>CONCATENATE("     ",A55,"          ",variable_labels!I55)</f>
        <v xml:space="preserve">     WORKS1Z           (F1.0)</v>
      </c>
      <c r="E55" s="17" t="str">
        <f>CONCATENATE("     ",A55,"     '",LEFT(variable_labels!F55,80),"'")</f>
        <v xml:space="preserve">     WORKS1Z      'As long as a product works well, I dont really care how it works'</v>
      </c>
      <c r="F55" s="26" t="str">
        <f>CONCATENATE("   / ",A55,"          ","(",variable_labels!J55,")")</f>
        <v xml:space="preserve">   / WORKS1Z           (9)</v>
      </c>
      <c r="G55" s="25" t="str">
        <f>IF(variable_labels!C55="","",CONCATENATE("(",variable_labels!C55,"=",variable_labels!A55,")"))</f>
        <v>(V36=WORKS1Z)</v>
      </c>
      <c r="H55" s="25" t="str">
        <f>CONCATENATE("(",variable_labels!A55,"=",variable_labels!C55,")")</f>
        <v>(WORKS1Z=V36)</v>
      </c>
    </row>
    <row r="56" spans="1:8" x14ac:dyDescent="0.25">
      <c r="A56" s="19" t="str">
        <f>LEFT(CONCATENATE(variable_labels!A56,"          "),8)</f>
        <v xml:space="preserve">BUY2Z   </v>
      </c>
      <c r="B56" s="19" t="str">
        <f>LEFT(CONCATENATE(variable_labels!B56,"          "),8)</f>
        <v xml:space="preserve">Z2BUY   </v>
      </c>
      <c r="C56" s="39" t="str">
        <f>CONCATENATE("(",variable_labels!A56,"=",variable_labels!B56,")")</f>
        <v>(BUY2Z=Z2BUY)</v>
      </c>
      <c r="D56" s="25" t="str">
        <f>CONCATENATE("     ",A56,"          ",variable_labels!I56)</f>
        <v xml:space="preserve">     BUY2Z             (F1.0)</v>
      </c>
      <c r="E56" s="17" t="str">
        <f>CONCATENATE("     ",A56,"     '",LEFT(variable_labels!F56,80),"'")</f>
        <v xml:space="preserve">     BUY2Z        'I often buy clothing at second hand stores'</v>
      </c>
      <c r="F56" s="26" t="str">
        <f>CONCATENATE("   / ",A56,"          ","(",variable_labels!J56,")")</f>
        <v xml:space="preserve">   / BUY2Z             (9)</v>
      </c>
      <c r="G56" s="25" t="str">
        <f>IF(variable_labels!C56="","",CONCATENATE("(",variable_labels!C56,"=",variable_labels!A56,")"))</f>
        <v>(V37=BUY2Z)</v>
      </c>
      <c r="H56" s="25" t="str">
        <f>CONCATENATE("(",variable_labels!A56,"=",variable_labels!C56,")")</f>
        <v>(BUY2Z=V37)</v>
      </c>
    </row>
    <row r="57" spans="1:8" x14ac:dyDescent="0.25">
      <c r="A57" s="19" t="str">
        <f>LEFT(CONCATENATE(variable_labels!A57,"          "),8)</f>
        <v xml:space="preserve">FIX3Z   </v>
      </c>
      <c r="B57" s="19" t="str">
        <f>LEFT(CONCATENATE(variable_labels!B57,"          "),8)</f>
        <v xml:space="preserve">Z3FIX   </v>
      </c>
      <c r="C57" s="39" t="str">
        <f>CONCATENATE("(",variable_labels!A57,"=",variable_labels!B57,")")</f>
        <v>(FIX3Z=Z3FIX)</v>
      </c>
      <c r="D57" s="25" t="str">
        <f>CONCATENATE("     ",A57,"          ",variable_labels!I57)</f>
        <v xml:space="preserve">     FIX3Z             (F1.0)</v>
      </c>
      <c r="E57" s="17" t="str">
        <f>CONCATENATE("     ",A57,"     '",LEFT(variable_labels!F57,80),"'")</f>
        <v xml:space="preserve">     FIX3Z        'I would rather fix something myself than take it to someone to fix'</v>
      </c>
      <c r="F57" s="26" t="str">
        <f>CONCATENATE("   / ",A57,"          ","(",variable_labels!J57,")")</f>
        <v xml:space="preserve">   / FIX3Z             (9)</v>
      </c>
      <c r="G57" s="25" t="str">
        <f>IF(variable_labels!C57="","",CONCATENATE("(",variable_labels!C57,"=",variable_labels!A57,")"))</f>
        <v>(V38=FIX3Z)</v>
      </c>
      <c r="H57" s="25" t="str">
        <f>CONCATENATE("(",variable_labels!A57,"=",variable_labels!C57,")")</f>
        <v>(FIX3Z=V38)</v>
      </c>
    </row>
    <row r="58" spans="1:8" x14ac:dyDescent="0.25">
      <c r="A58" s="19" t="str">
        <f>LEFT(CONCATENATE(variable_labels!A58,"          "),8)</f>
        <v xml:space="preserve">CREAT4Z </v>
      </c>
      <c r="B58" s="19" t="str">
        <f>LEFT(CONCATENATE(variable_labels!B58,"          "),8)</f>
        <v xml:space="preserve">Z4CREAT </v>
      </c>
      <c r="C58" s="39" t="str">
        <f>CONCATENATE("(",variable_labels!A58,"=",variable_labels!B58,")")</f>
        <v>(CREAT4Z=Z4CREAT)</v>
      </c>
      <c r="D58" s="25" t="str">
        <f>CONCATENATE("     ",A58,"          ",variable_labels!I58)</f>
        <v xml:space="preserve">     CREAT4Z           (F1.0)</v>
      </c>
      <c r="E58" s="17" t="str">
        <f>CONCATENATE("     ",A58,"     '",LEFT(variable_labels!F58,80),"'")</f>
        <v xml:space="preserve">     CREAT4Z      'I am very creative when using products'</v>
      </c>
      <c r="F58" s="26" t="str">
        <f>CONCATENATE("   / ",A58,"          ","(",variable_labels!J58,")")</f>
        <v xml:space="preserve">   / CREAT4Z           (9)</v>
      </c>
      <c r="G58" s="25" t="str">
        <f>IF(variable_labels!C58="","",CONCATENATE("(",variable_labels!C58,"=",variable_labels!A58,")"))</f>
        <v>(V39=CREAT4Z)</v>
      </c>
      <c r="H58" s="25" t="str">
        <f>CONCATENATE("(",variable_labels!A58,"=",variable_labels!C58,")")</f>
        <v>(CREAT4Z=V39)</v>
      </c>
    </row>
    <row r="59" spans="1:8" x14ac:dyDescent="0.25">
      <c r="A59" s="19" t="str">
        <f>LEFT(CONCATENATE(variable_labels!A59,"          "),8)</f>
        <v xml:space="preserve">HOW5Z   </v>
      </c>
      <c r="B59" s="19" t="str">
        <f>LEFT(CONCATENATE(variable_labels!B59,"          "),8)</f>
        <v xml:space="preserve">Z5HOW   </v>
      </c>
      <c r="C59" s="39" t="str">
        <f>CONCATENATE("(",variable_labels!A59,"=",variable_labels!B59,")")</f>
        <v>(HOW5Z=Z5HOW)</v>
      </c>
      <c r="D59" s="25" t="str">
        <f>CONCATENATE("     ",A59,"          ",variable_labels!I59)</f>
        <v xml:space="preserve">     HOW5Z             (F1.0)</v>
      </c>
      <c r="E59" s="17" t="str">
        <f>CONCATENATE("     ",A59,"     '",LEFT(variable_labels!F59,80),"'")</f>
        <v xml:space="preserve">     HOW5Z        'Knowing how a product works offers almost as much pleasure as knowing that the p'</v>
      </c>
      <c r="F59" s="26" t="str">
        <f>CONCATENATE("   / ",A59,"          ","(",variable_labels!J59,")")</f>
        <v xml:space="preserve">   / HOW5Z             (9)</v>
      </c>
      <c r="G59" s="25" t="str">
        <f>IF(variable_labels!C59="","",CONCATENATE("(",variable_labels!C59,"=",variable_labels!A59,")"))</f>
        <v>(V40=HOW5Z)</v>
      </c>
      <c r="H59" s="25" t="str">
        <f>CONCATENATE("(",variable_labels!A59,"=",variable_labels!C59,")")</f>
        <v>(HOW5Z=V40)</v>
      </c>
    </row>
    <row r="60" spans="1:8" x14ac:dyDescent="0.25">
      <c r="A60" s="19" t="str">
        <f>LEFT(CONCATENATE(variable_labels!A60,"          "),8)</f>
        <v xml:space="preserve">GIFTS6Z </v>
      </c>
      <c r="B60" s="19" t="str">
        <f>LEFT(CONCATENATE(variable_labels!B60,"          "),8)</f>
        <v xml:space="preserve">Z6GIFTS </v>
      </c>
      <c r="C60" s="39" t="str">
        <f>CONCATENATE("(",variable_labels!A60,"=",variable_labels!B60,")")</f>
        <v>(GIFTS6Z=Z6GIFTS)</v>
      </c>
      <c r="D60" s="25" t="str">
        <f>CONCATENATE("     ",A60,"          ",variable_labels!I60)</f>
        <v xml:space="preserve">     GIFTS6Z           (F1.0)</v>
      </c>
      <c r="E60" s="17" t="str">
        <f>CONCATENATE("     ",A60,"     '",LEFT(variable_labels!F60,80),"'")</f>
        <v xml:space="preserve">     GIFTS6Z      'I often make gifts instead of buying them'</v>
      </c>
      <c r="F60" s="26" t="str">
        <f>CONCATENATE("   / ",A60,"          ","(",variable_labels!J60,")")</f>
        <v xml:space="preserve">   / GIFTS6Z           (9)</v>
      </c>
      <c r="G60" s="25" t="str">
        <f>IF(variable_labels!C60="","",CONCATENATE("(",variable_labels!C60,"=",variable_labels!A60,")"))</f>
        <v>(V41=GIFTS6Z)</v>
      </c>
      <c r="H60" s="25" t="str">
        <f>CONCATENATE("(",variable_labels!A60,"=",variable_labels!C60,")")</f>
        <v>(GIFTS6Z=V41)</v>
      </c>
    </row>
    <row r="61" spans="1:8" x14ac:dyDescent="0.25">
      <c r="A61" s="19" t="str">
        <f>LEFT(CONCATENATE(variable_labels!A61,"          "),8)</f>
        <v xml:space="preserve">USE7Z   </v>
      </c>
      <c r="B61" s="19" t="str">
        <f>LEFT(CONCATENATE(variable_labels!B61,"          "),8)</f>
        <v xml:space="preserve">Z7USE   </v>
      </c>
      <c r="C61" s="39" t="str">
        <f>CONCATENATE("(",variable_labels!A61,"=",variable_labels!B61,")")</f>
        <v>(USE7Z=Z7USE)</v>
      </c>
      <c r="D61" s="25" t="str">
        <f>CONCATENATE("     ",A61,"          ",variable_labels!I61)</f>
        <v xml:space="preserve">     USE7Z             (F1.0)</v>
      </c>
      <c r="E61" s="17" t="str">
        <f>CONCATENATE("     ",A61,"     '",LEFT(variable_labels!F61,80),"'")</f>
        <v xml:space="preserve">     USE7Z        'I use products in more ways than most people'</v>
      </c>
      <c r="F61" s="26" t="str">
        <f>CONCATENATE("   / ",A61,"          ","(",variable_labels!J61,")")</f>
        <v xml:space="preserve">   / USE7Z             (9)</v>
      </c>
      <c r="G61" s="25" t="str">
        <f>IF(variable_labels!C61="","",CONCATENATE("(",variable_labels!C61,"=",variable_labels!A61,")"))</f>
        <v>(V42=USE7Z)</v>
      </c>
      <c r="H61" s="25" t="str">
        <f>CONCATENATE("(",variable_labels!A61,"=",variable_labels!C61,")")</f>
        <v>(USE7Z=V42)</v>
      </c>
    </row>
    <row r="62" spans="1:8" x14ac:dyDescent="0.25">
      <c r="A62" s="19" t="str">
        <f>LEFT(CONCATENATE(variable_labels!A62,"          "),8)</f>
        <v>WARNIN8Z</v>
      </c>
      <c r="B62" s="19" t="str">
        <f>LEFT(CONCATENATE(variable_labels!B62,"          "),8)</f>
        <v>Z8WARNIN</v>
      </c>
      <c r="C62" s="39" t="str">
        <f>CONCATENATE("(",variable_labels!A62,"=",variable_labels!B62,")")</f>
        <v>(WARNIN8Z=Z8WARNIN)</v>
      </c>
      <c r="D62" s="25" t="str">
        <f>CONCATENATE("     ",A62,"          ",variable_labels!I62)</f>
        <v xml:space="preserve">     WARNIN8Z          (F1.0)</v>
      </c>
      <c r="E62" s="17" t="str">
        <f>CONCATENATE("     ",A62,"     '",LEFT(variable_labels!F62,80),"'")</f>
        <v xml:space="preserve">     WARNIN8Z     'I always follow manufacturers warnings regarding how to use a product'</v>
      </c>
      <c r="F62" s="26" t="str">
        <f>CONCATENATE("   / ",A62,"          ","(",variable_labels!J62,")")</f>
        <v xml:space="preserve">   / WARNIN8Z          (9)</v>
      </c>
      <c r="G62" s="25" t="str">
        <f>IF(variable_labels!C62="","",CONCATENATE("(",variable_labels!C62,"=",variable_labels!A62,")"))</f>
        <v>(V43=WARNIN8Z)</v>
      </c>
      <c r="H62" s="25" t="str">
        <f>CONCATENATE("(",variable_labels!A62,"=",variable_labels!C62,")")</f>
        <v>(WARNIN8Z=V43)</v>
      </c>
    </row>
    <row r="63" spans="1:8" x14ac:dyDescent="0.25">
      <c r="A63" s="19" t="str">
        <f>LEFT(CONCATENATE(variable_labels!A63,"          "),8)</f>
        <v>TINKER9Z</v>
      </c>
      <c r="B63" s="19" t="str">
        <f>LEFT(CONCATENATE(variable_labels!B63,"          "),8)</f>
        <v>Z9TINKER</v>
      </c>
      <c r="C63" s="39" t="str">
        <f>CONCATENATE("(",variable_labels!A63,"=",variable_labels!B63,")")</f>
        <v>(TINKER9Z=Z9TINKER)</v>
      </c>
      <c r="D63" s="25" t="str">
        <f>CONCATENATE("     ",A63,"          ",variable_labels!I63)</f>
        <v xml:space="preserve">     TINKER9Z          (F1.0)</v>
      </c>
      <c r="E63" s="17" t="str">
        <f>CONCATENATE("     ",A63,"     '",LEFT(variable_labels!F63,80),"'")</f>
        <v xml:space="preserve">     TINKER9Z     'If I cant figure out how something works, I would rather tinker with it than as'</v>
      </c>
      <c r="F63" s="26" t="str">
        <f>CONCATENATE("   / ",A63,"          ","(",variable_labels!J63,")")</f>
        <v xml:space="preserve">   / TINKER9Z          (9)</v>
      </c>
      <c r="G63" s="25" t="str">
        <f>IF(variable_labels!C63="","",CONCATENATE("(",variable_labels!C63,"=",variable_labels!A63,")"))</f>
        <v>(V44=TINKER9Z)</v>
      </c>
      <c r="H63" s="25" t="str">
        <f>CONCATENATE("(",variable_labels!A63,"=",variable_labels!C63,")")</f>
        <v>(TINKER9Z=V44)</v>
      </c>
    </row>
    <row r="64" spans="1:8" x14ac:dyDescent="0.25">
      <c r="A64" s="19" t="str">
        <f>LEFT(CONCATENATE(variable_labels!A64,"          "),8)</f>
        <v>APART10Z</v>
      </c>
      <c r="B64" s="19" t="str">
        <f>LEFT(CONCATENATE(variable_labels!B64,"          "),8)</f>
        <v>Z10APART</v>
      </c>
      <c r="C64" s="39" t="str">
        <f>CONCATENATE("(",variable_labels!A64,"=",variable_labels!B64,")")</f>
        <v>(APART10Z=Z10APART)</v>
      </c>
      <c r="D64" s="25" t="str">
        <f>CONCATENATE("     ",A64,"          ",variable_labels!I64)</f>
        <v xml:space="preserve">     APART10Z          (F1.0)</v>
      </c>
      <c r="E64" s="17" t="str">
        <f>CONCATENATE("     ",A64,"     '",LEFT(variable_labels!F64,80),"'")</f>
        <v xml:space="preserve">     APART10Z     'I never take anything apart because I know I’ll never be able to put it back tog'</v>
      </c>
      <c r="F64" s="26" t="str">
        <f>CONCATENATE("   / ",A64,"          ","(",variable_labels!J64,")")</f>
        <v xml:space="preserve">   / APART10Z          (9)</v>
      </c>
      <c r="G64" s="25" t="str">
        <f>IF(variable_labels!C64="","",CONCATENATE("(",variable_labels!C64,"=",variable_labels!A64,")"))</f>
        <v>(V45=APART10Z)</v>
      </c>
      <c r="H64" s="25" t="str">
        <f>CONCATENATE("(",variable_labels!A64,"=",variable_labels!C64,")")</f>
        <v>(APART10Z=V45)</v>
      </c>
    </row>
    <row r="65" spans="1:8" x14ac:dyDescent="0.25">
      <c r="A65" s="19" t="str">
        <f>LEFT(CONCATENATE(variable_labels!A65,"          "),8)</f>
        <v>HOUSE11Z</v>
      </c>
      <c r="B65" s="19" t="str">
        <f>LEFT(CONCATENATE(variable_labels!B65,"          "),8)</f>
        <v>Z11HOUSE</v>
      </c>
      <c r="C65" s="39" t="str">
        <f>CONCATENATE("(",variable_labels!A65,"=",variable_labels!B65,")")</f>
        <v>(HOUSE11Z=Z11HOUSE)</v>
      </c>
      <c r="D65" s="25" t="str">
        <f>CONCATENATE("     ",A65,"          ",variable_labels!I65)</f>
        <v xml:space="preserve">     HOUSE11Z          (F1.0)</v>
      </c>
      <c r="E65" s="17" t="str">
        <f>CONCATENATE("     ",A65,"     '",LEFT(variable_labels!F65,80),"'")</f>
        <v xml:space="preserve">     HOUSE11Z     'I like to fix things around the house'</v>
      </c>
      <c r="F65" s="26" t="str">
        <f>CONCATENATE("   / ",A65,"          ","(",variable_labels!J65,")")</f>
        <v xml:space="preserve">   / HOUSE11Z          (9)</v>
      </c>
      <c r="G65" s="25" t="str">
        <f>IF(variable_labels!C65="","",CONCATENATE("(",variable_labels!C65,"=",variable_labels!A65,")"))</f>
        <v>(V46=HOUSE11Z)</v>
      </c>
      <c r="H65" s="25" t="str">
        <f>CONCATENATE("(",variable_labels!A65,"=",variable_labels!C65,")")</f>
        <v>(HOUSE11Z=V46)</v>
      </c>
    </row>
    <row r="66" spans="1:8" x14ac:dyDescent="0.25">
      <c r="A66" s="19" t="str">
        <f>LEFT(CONCATENATE(variable_labels!A66,"          "),8)</f>
        <v>IMPOS12Z</v>
      </c>
      <c r="B66" s="19" t="str">
        <f>LEFT(CONCATENATE(variable_labels!B66,"          "),8)</f>
        <v>Z12IMPOS</v>
      </c>
      <c r="C66" s="39" t="str">
        <f>CONCATENATE("(",variable_labels!A66,"=",variable_labels!B66,")")</f>
        <v>(IMPOS12Z=Z12IMPOS)</v>
      </c>
      <c r="D66" s="25" t="str">
        <f>CONCATENATE("     ",A66,"          ",variable_labels!I66)</f>
        <v xml:space="preserve">     IMPOS12Z          (F1.0)</v>
      </c>
      <c r="E66" s="17" t="str">
        <f>CONCATENATE("     ",A66,"     '",LEFT(variable_labels!F66,80),"'")</f>
        <v xml:space="preserve">     IMPOS12Z     'Its always impossible to improve upon a project by adding new features'</v>
      </c>
      <c r="F66" s="26" t="str">
        <f>CONCATENATE("   / ",A66,"          ","(",variable_labels!J66,")")</f>
        <v xml:space="preserve">   / IMPOS12Z          (9)</v>
      </c>
      <c r="G66" s="25" t="str">
        <f>IF(variable_labels!C66="","",CONCATENATE("(",variable_labels!C66,"=",variable_labels!A66,")"))</f>
        <v>(V47=IMPOS12Z)</v>
      </c>
      <c r="H66" s="25" t="str">
        <f>CONCATENATE("(",variable_labels!A66,"=",variable_labels!C66,")")</f>
        <v>(IMPOS12Z=V47)</v>
      </c>
    </row>
    <row r="67" spans="1:8" x14ac:dyDescent="0.25">
      <c r="A67" s="19" t="str">
        <f>LEFT(CONCATENATE(variable_labels!A67,"          "),8)</f>
        <v xml:space="preserve">TICK13Z </v>
      </c>
      <c r="B67" s="19" t="str">
        <f>LEFT(CONCATENATE(variable_labels!B67,"          "),8)</f>
        <v xml:space="preserve">Z13TICK </v>
      </c>
      <c r="C67" s="39" t="str">
        <f>CONCATENATE("(",variable_labels!A67,"=",variable_labels!B67,")")</f>
        <v>(TICK13Z=Z13TICK)</v>
      </c>
      <c r="D67" s="25" t="str">
        <f>CONCATENATE("     ",A67,"          ",variable_labels!I67)</f>
        <v xml:space="preserve">     TICK13Z           (F1.0)</v>
      </c>
      <c r="E67" s="17" t="str">
        <f>CONCATENATE("     ",A67,"     '",LEFT(variable_labels!F67,80),"'")</f>
        <v xml:space="preserve">     TICK13Z      'I am less interested in the appearance of an item than in what makes it tick'</v>
      </c>
      <c r="F67" s="26" t="str">
        <f>CONCATENATE("   / ",A67,"          ","(",variable_labels!J67,")")</f>
        <v xml:space="preserve">   / TICK13Z           (9)</v>
      </c>
      <c r="G67" s="25" t="str">
        <f>IF(variable_labels!C67="","",CONCATENATE("(",variable_labels!C67,"=",variable_labels!A67,")"))</f>
        <v>(V48=TICK13Z)</v>
      </c>
      <c r="H67" s="25" t="str">
        <f>CONCATENATE("(",variable_labels!A67,"=",variable_labels!C67,")")</f>
        <v>(TICK13Z=V48)</v>
      </c>
    </row>
    <row r="68" spans="1:8" x14ac:dyDescent="0.25">
      <c r="A68" s="19" t="str">
        <f>LEFT(CONCATENATE(variable_labels!A68,"          "),8)</f>
        <v xml:space="preserve">MESS14Z </v>
      </c>
      <c r="B68" s="19" t="str">
        <f>LEFT(CONCATENATE(variable_labels!B68,"          "),8)</f>
        <v xml:space="preserve">Z14MESS </v>
      </c>
      <c r="C68" s="39" t="str">
        <f>CONCATENATE("(",variable_labels!A68,"=",variable_labels!B68,")")</f>
        <v>(MESS14Z=Z14MESS)</v>
      </c>
      <c r="D68" s="25" t="str">
        <f>CONCATENATE("     ",A68,"          ",variable_labels!I68)</f>
        <v xml:space="preserve">     MESS14Z           (F1.0)</v>
      </c>
      <c r="E68" s="17" t="str">
        <f>CONCATENATE("     ",A68,"     '",LEFT(variable_labels!F68,80),"'")</f>
        <v xml:space="preserve">     MESS14Z      'When I try to do projects on my own, Im afraid I will make a worse mess of them'</v>
      </c>
      <c r="F68" s="26" t="str">
        <f>CONCATENATE("   / ",A68,"          ","(",variable_labels!J68,")")</f>
        <v xml:space="preserve">   / MESS14Z           (9)</v>
      </c>
      <c r="G68" s="25" t="str">
        <f>IF(variable_labels!C68="","",CONCATENATE("(",variable_labels!C68,"=",variable_labels!A68,")"))</f>
        <v>(V49=MESS14Z)</v>
      </c>
      <c r="H68" s="25" t="str">
        <f>CONCATENATE("(",variable_labels!A68,"=",variable_labels!C68,")")</f>
        <v>(MESS14Z=V49)</v>
      </c>
    </row>
    <row r="69" spans="1:8" x14ac:dyDescent="0.25">
      <c r="A69" s="19" t="str">
        <f>LEFT(CONCATENATE(variable_labels!A69,"          "),8)</f>
        <v>BACKP15Z</v>
      </c>
      <c r="B69" s="19" t="str">
        <f>LEFT(CONCATENATE(variable_labels!B69,"          "),8)</f>
        <v>Z15BACKP</v>
      </c>
      <c r="C69" s="39" t="str">
        <f>CONCATENATE("(",variable_labels!A69,"=",variable_labels!B69,")")</f>
        <v>(BACKP15Z=Z15BACKP)</v>
      </c>
      <c r="D69" s="25" t="str">
        <f>CONCATENATE("     ",A69,"          ",variable_labels!I69)</f>
        <v xml:space="preserve">     BACKP15Z          (F1.0)</v>
      </c>
      <c r="E69" s="17" t="str">
        <f>CONCATENATE("     ",A69,"     '",LEFT(variable_labels!F69,80),"'")</f>
        <v xml:space="preserve">     BACKP15Z     'I always follow manufacturers warnings against removing the backplates on produ'</v>
      </c>
      <c r="F69" s="26" t="str">
        <f>CONCATENATE("   / ",A69,"          ","(",variable_labels!J69,")")</f>
        <v xml:space="preserve">   / BACKP15Z          (9)</v>
      </c>
      <c r="G69" s="25" t="str">
        <f>IF(variable_labels!C69="","",CONCATENATE("(",variable_labels!C69,"=",variable_labels!A69,")"))</f>
        <v>(V50=BACKP15Z)</v>
      </c>
      <c r="H69" s="25" t="str">
        <f>CONCATENATE("(",variable_labels!A69,"=",variable_labels!C69,")")</f>
        <v>(BACKP15Z=V50)</v>
      </c>
    </row>
    <row r="70" spans="1:8" x14ac:dyDescent="0.25">
      <c r="A70" s="19" t="str">
        <f>LEFT(CONCATENATE(variable_labels!A70,"          "),8)</f>
        <v xml:space="preserve">WELL16Z </v>
      </c>
      <c r="B70" s="19" t="str">
        <f>LEFT(CONCATENATE(variable_labels!B70,"          "),8)</f>
        <v xml:space="preserve">Z16WELL </v>
      </c>
      <c r="C70" s="39" t="str">
        <f>CONCATENATE("(",variable_labels!A70,"=",variable_labels!B70,")")</f>
        <v>(WELL16Z=Z16WELL)</v>
      </c>
      <c r="D70" s="25" t="str">
        <f>CONCATENATE("     ",A70,"          ",variable_labels!I70)</f>
        <v xml:space="preserve">     WELL16Z           (F1.0)</v>
      </c>
      <c r="E70" s="17" t="str">
        <f>CONCATENATE("     ",A70,"     '",LEFT(variable_labels!F70,80),"'")</f>
        <v xml:space="preserve">     WELL16Z      'When I try to do projects on my own, without exact directions, they usually work'</v>
      </c>
      <c r="F70" s="26" t="str">
        <f>CONCATENATE("   / ",A70,"          ","(",variable_labels!J70,")")</f>
        <v xml:space="preserve">   / WELL16Z           (9)</v>
      </c>
      <c r="G70" s="25" t="str">
        <f>IF(variable_labels!C70="","",CONCATENATE("(",variable_labels!C70,"=",variable_labels!A70,")"))</f>
        <v>(V51=WELL16Z)</v>
      </c>
      <c r="H70" s="25" t="str">
        <f>CONCATENATE("(",variable_labels!A70,"=",variable_labels!C70,")")</f>
        <v>(WELL16Z=V51)</v>
      </c>
    </row>
    <row r="71" spans="1:8" x14ac:dyDescent="0.25">
      <c r="A71" s="19" t="str">
        <f>LEFT(CONCATENATE(variable_labels!A71,"          "),8)</f>
        <v>CURIO17Z</v>
      </c>
      <c r="B71" s="19" t="str">
        <f>LEFT(CONCATENATE(variable_labels!B71,"          "),8)</f>
        <v>Z17CURIO</v>
      </c>
      <c r="C71" s="39" t="str">
        <f>CONCATENATE("(",variable_labels!A71,"=",variable_labels!B71,")")</f>
        <v>(CURIO17Z=Z17CURIO)</v>
      </c>
      <c r="D71" s="25" t="str">
        <f>CONCATENATE("     ",A71,"          ",variable_labels!I71)</f>
        <v xml:space="preserve">     CURIO17Z          (F1.0)</v>
      </c>
      <c r="E71" s="17" t="str">
        <f>CONCATENATE("     ",A71,"     '",LEFT(variable_labels!F71,80),"'")</f>
        <v xml:space="preserve">     CURIO17Z     'Curiosity is one of the permanent and certain characteristics of a vigorous inte'</v>
      </c>
      <c r="F71" s="26" t="str">
        <f>CONCATENATE("   / ",A71,"          ","(",variable_labels!J71,")")</f>
        <v xml:space="preserve">   / CURIO17Z          (9)</v>
      </c>
      <c r="G71" s="25" t="str">
        <f>IF(variable_labels!C71="","",CONCATENATE("(",variable_labels!C71,"=",variable_labels!A71,")"))</f>
        <v>(V52=CURIO17Z)</v>
      </c>
      <c r="H71" s="25" t="str">
        <f>CONCATENATE("(",variable_labels!A71,"=",variable_labels!C71,")")</f>
        <v>(CURIO17Z=V52)</v>
      </c>
    </row>
    <row r="72" spans="1:8" x14ac:dyDescent="0.25">
      <c r="A72" s="19" t="str">
        <f>LEFT(CONCATENATE(variable_labels!A72,"          "),8)</f>
        <v>BUILD18Z</v>
      </c>
      <c r="B72" s="19" t="str">
        <f>LEFT(CONCATENATE(variable_labels!B72,"          "),8)</f>
        <v>Z18BUILD</v>
      </c>
      <c r="C72" s="39" t="str">
        <f>CONCATENATE("(",variable_labels!A72,"=",variable_labels!B72,")")</f>
        <v>(BUILD18Z=Z18BUILD)</v>
      </c>
      <c r="D72" s="25" t="str">
        <f>CONCATENATE("     ",A72,"          ",variable_labels!I72)</f>
        <v xml:space="preserve">     BUILD18Z          (F1.0)</v>
      </c>
      <c r="E72" s="17" t="str">
        <f>CONCATENATE("     ",A72,"     '",LEFT(variable_labels!F72,80),"'")</f>
        <v xml:space="preserve">     BUILD18Z     'I like to build things for my home'</v>
      </c>
      <c r="F72" s="26" t="str">
        <f>CONCATENATE("   / ",A72,"          ","(",variable_labels!J72,")")</f>
        <v xml:space="preserve">   / BUILD18Z          (9)</v>
      </c>
      <c r="G72" s="25" t="str">
        <f>IF(variable_labels!C72="","",CONCATENATE("(",variable_labels!C72,"=",variable_labels!A72,")"))</f>
        <v>(V53=BUILD18Z)</v>
      </c>
      <c r="H72" s="25" t="str">
        <f>CONCATENATE("(",variable_labels!A72,"=",variable_labels!C72,")")</f>
        <v>(BUILD18Z=V53)</v>
      </c>
    </row>
    <row r="73" spans="1:8" x14ac:dyDescent="0.25">
      <c r="A73" s="19" t="str">
        <f>LEFT(CONCATENATE(variable_labels!A73,"          "),8)</f>
        <v>UNCOM19Z</v>
      </c>
      <c r="B73" s="19" t="str">
        <f>LEFT(CONCATENATE(variable_labels!B73,"          "),8)</f>
        <v>Z19UNCOM</v>
      </c>
      <c r="C73" s="39" t="str">
        <f>CONCATENATE("(",variable_labels!A73,"=",variable_labels!B73,")")</f>
        <v>(UNCOM19Z=Z19UNCOM)</v>
      </c>
      <c r="D73" s="25" t="str">
        <f>CONCATENATE("     ",A73,"          ",variable_labels!I73)</f>
        <v xml:space="preserve">     UNCOM19Z          (F1.0)</v>
      </c>
      <c r="E73" s="17" t="str">
        <f>CONCATENATE("     ",A73,"     '",LEFT(variable_labels!F73,80),"'")</f>
        <v xml:space="preserve">     UNCOM19Z     'I am uncomfortable working on projects different from types I am accustomed to'</v>
      </c>
      <c r="F73" s="26" t="str">
        <f>CONCATENATE("   / ",A73,"          ","(",variable_labels!J73,")")</f>
        <v xml:space="preserve">   / UNCOM19Z          (9)</v>
      </c>
      <c r="G73" s="25" t="str">
        <f>IF(variable_labels!C73="","",CONCATENATE("(",variable_labels!C73,"=",variable_labels!A73,")"))</f>
        <v>(V54=UNCOM19Z)</v>
      </c>
      <c r="H73" s="25" t="str">
        <f>CONCATENATE("(",variable_labels!A73,"=",variable_labels!C73,")")</f>
        <v>(UNCOM19Z=V54)</v>
      </c>
    </row>
    <row r="74" spans="1:8" x14ac:dyDescent="0.25">
      <c r="A74" s="19" t="str">
        <f>LEFT(CONCATENATE(variable_labels!A74,"          "),8)</f>
        <v>THROW20Z</v>
      </c>
      <c r="B74" s="19" t="str">
        <f>LEFT(CONCATENATE(variable_labels!B74,"          "),8)</f>
        <v>Z20THROW</v>
      </c>
      <c r="C74" s="39" t="str">
        <f>CONCATENATE("(",variable_labels!A74,"=",variable_labels!B74,")")</f>
        <v>(THROW20Z=Z20THROW)</v>
      </c>
      <c r="D74" s="25" t="str">
        <f>CONCATENATE("     ",A74,"          ",variable_labels!I74)</f>
        <v xml:space="preserve">     THROW20Z          (F1.0)</v>
      </c>
      <c r="E74" s="17" t="str">
        <f>CONCATENATE("     ",A74,"     '",LEFT(variable_labels!F74,80),"'")</f>
        <v xml:space="preserve">     THROW20Z     'I never throw something away that I might use later'</v>
      </c>
      <c r="F74" s="26" t="str">
        <f>CONCATENATE("   / ",A74,"          ","(",variable_labels!J74,")")</f>
        <v xml:space="preserve">   / THROW20Z          (9)</v>
      </c>
      <c r="G74" s="25" t="str">
        <f>IF(variable_labels!C74="","",CONCATENATE("(",variable_labels!C74,"=",variable_labels!A74,")"))</f>
        <v>(V55=THROW20Z)</v>
      </c>
      <c r="H74" s="25" t="str">
        <f>CONCATENATE("(",variable_labels!A74,"=",variable_labels!C74,")")</f>
        <v>(THROW20Z=V55)</v>
      </c>
    </row>
    <row r="75" spans="1:8" x14ac:dyDescent="0.25">
      <c r="A75" s="19" t="str">
        <f>LEFT(CONCATENATE(variable_labels!A75,"          "),8)</f>
        <v>ASSEM21Z</v>
      </c>
      <c r="B75" s="19" t="str">
        <f>LEFT(CONCATENATE(variable_labels!B75,"          "),8)</f>
        <v>Z21ASSEM</v>
      </c>
      <c r="C75" s="39" t="str">
        <f>CONCATENATE("(",variable_labels!A75,"=",variable_labels!B75,")")</f>
        <v>(ASSEM21Z=Z21ASSEM)</v>
      </c>
      <c r="D75" s="25" t="str">
        <f>CONCATENATE("     ",A75,"          ",variable_labels!I75)</f>
        <v xml:space="preserve">     ASSEM21Z          (F1.0)</v>
      </c>
      <c r="E75" s="17" t="str">
        <f>CONCATENATE("     ",A75,"     '",LEFT(variable_labels!F75,80),"'")</f>
        <v xml:space="preserve">     ASSEM21Z     'If a product comes in an unassembled and an unassembled form, I always buy the a'</v>
      </c>
      <c r="F75" s="26" t="str">
        <f>CONCATENATE("   / ",A75,"          ","(",variable_labels!J75,")")</f>
        <v xml:space="preserve">   / ASSEM21Z          (9)</v>
      </c>
      <c r="G75" s="25" t="str">
        <f>IF(variable_labels!C75="","",CONCATENATE("(",variable_labels!C75,"=",variable_labels!A75,")"))</f>
        <v>(V56=ASSEM21Z)</v>
      </c>
      <c r="H75" s="25" t="str">
        <f>CONCATENATE("(",variable_labels!A75,"=",variable_labels!C75,")")</f>
        <v>(ASSEM21Z=V56)</v>
      </c>
    </row>
    <row r="76" spans="1:8" x14ac:dyDescent="0.25">
      <c r="A76" s="19" t="str">
        <f>LEFT(CONCATENATE(variable_labels!A76,"          "),8)</f>
        <v>THING22Z</v>
      </c>
      <c r="B76" s="19" t="str">
        <f>LEFT(CONCATENATE(variable_labels!B76,"          "),8)</f>
        <v>Z22THING</v>
      </c>
      <c r="C76" s="39" t="str">
        <f>CONCATENATE("(",variable_labels!A76,"=",variable_labels!B76,")")</f>
        <v>(THING22Z=Z22THING)</v>
      </c>
      <c r="D76" s="25" t="str">
        <f>CONCATENATE("     ",A76,"          ",variable_labels!I76)</f>
        <v xml:space="preserve">     THING22Z          (F1.0)</v>
      </c>
      <c r="E76" s="17" t="str">
        <f>CONCATENATE("     ",A76,"     '",LEFT(variable_labels!F76,80),"'")</f>
        <v xml:space="preserve">     THING22Z     'I am very curious about how things work'</v>
      </c>
      <c r="F76" s="26" t="str">
        <f>CONCATENATE("   / ",A76,"          ","(",variable_labels!J76,")")</f>
        <v xml:space="preserve">   / THING22Z          (9)</v>
      </c>
      <c r="G76" s="25" t="str">
        <f>IF(variable_labels!C76="","",CONCATENATE("(",variable_labels!C76,"=",variable_labels!A76,")"))</f>
        <v>(V57=THING22Z)</v>
      </c>
      <c r="H76" s="25" t="str">
        <f>CONCATENATE("(",variable_labels!A76,"=",variable_labels!C76,")")</f>
        <v>(THING22Z=V57)</v>
      </c>
    </row>
    <row r="77" spans="1:8" x14ac:dyDescent="0.25">
      <c r="A77" s="19" t="str">
        <f>LEFT(CONCATENATE(variable_labels!A77,"          "),8)</f>
        <v>CLOTH23Z</v>
      </c>
      <c r="B77" s="19" t="str">
        <f>LEFT(CONCATENATE(variable_labels!B77,"          "),8)</f>
        <v>Z23CLOTH</v>
      </c>
      <c r="C77" s="39" t="str">
        <f>CONCATENATE("(",variable_labels!A77,"=",variable_labels!B77,")")</f>
        <v>(CLOTH23Z=Z23CLOTH)</v>
      </c>
      <c r="D77" s="25" t="str">
        <f>CONCATENATE("     ",A77,"          ",variable_labels!I77)</f>
        <v xml:space="preserve">     CLOTH23Z          (F1.0)</v>
      </c>
      <c r="E77" s="17" t="str">
        <f>CONCATENATE("     ",A77,"     '",LEFT(variable_labels!F77,80),"'")</f>
        <v xml:space="preserve">     CLOTH23Z     'I like to make clothing or furniture for myself and my family'</v>
      </c>
      <c r="F77" s="26" t="str">
        <f>CONCATENATE("   / ",A77,"          ","(",variable_labels!J77,")")</f>
        <v xml:space="preserve">   / CLOTH23Z          (9)</v>
      </c>
      <c r="G77" s="25" t="str">
        <f>IF(variable_labels!C77="","",CONCATENATE("(",variable_labels!C77,"=",variable_labels!A77,")"))</f>
        <v>(V58=CLOTH23Z)</v>
      </c>
      <c r="H77" s="25" t="str">
        <f>CONCATENATE("(",variable_labels!A77,"=",variable_labels!C77,")")</f>
        <v>(CLOTH23Z=V58)</v>
      </c>
    </row>
    <row r="78" spans="1:8" x14ac:dyDescent="0.25">
      <c r="A78" s="19" t="str">
        <f>LEFT(CONCATENATE(variable_labels!A78,"          "),8)</f>
        <v>RECIP24Z</v>
      </c>
      <c r="B78" s="19" t="str">
        <f>LEFT(CONCATENATE(variable_labels!B78,"          "),8)</f>
        <v>Z24RECIP</v>
      </c>
      <c r="C78" s="39" t="str">
        <f>CONCATENATE("(",variable_labels!A78,"=",variable_labels!B78,")")</f>
        <v>(RECIP24Z=Z24RECIP)</v>
      </c>
      <c r="D78" s="25" t="str">
        <f>CONCATENATE("     ",A78,"          ",variable_labels!I78)</f>
        <v xml:space="preserve">     RECIP24Z          (F1.0)</v>
      </c>
      <c r="E78" s="17" t="str">
        <f>CONCATENATE("     ",A78,"     '",LEFT(variable_labels!F78,80),"'")</f>
        <v xml:space="preserve">     RECIP24Z     'I often buy a food item for a particular recipe but end up using it for somethin'</v>
      </c>
      <c r="F78" s="26" t="str">
        <f>CONCATENATE("   / ",A78,"          ","(",variable_labels!J78,")")</f>
        <v xml:space="preserve">   / RECIP24Z          (9)</v>
      </c>
      <c r="G78" s="25" t="str">
        <f>IF(variable_labels!C78="","",CONCATENATE("(",variable_labels!C78,"=",variable_labels!A78,")"))</f>
        <v>(V59=RECIP24Z)</v>
      </c>
      <c r="H78" s="25" t="str">
        <f>CONCATENATE("(",variable_labels!A78,"=",variable_labels!C78,")")</f>
        <v>(RECIP24Z=V59)</v>
      </c>
    </row>
    <row r="79" spans="1:8" x14ac:dyDescent="0.25">
      <c r="A79" s="19" t="str">
        <f>LEFT(CONCATENATE(variable_labels!A79,"          "),8)</f>
        <v>INSTR25Z</v>
      </c>
      <c r="B79" s="19" t="str">
        <f>LEFT(CONCATENATE(variable_labels!B79,"          "),8)</f>
        <v>Z25INSTR</v>
      </c>
      <c r="C79" s="39" t="str">
        <f>CONCATENATE("(",variable_labels!A79,"=",variable_labels!B79,")")</f>
        <v>(INSTR25Z=Z25INSTR)</v>
      </c>
      <c r="D79" s="25" t="str">
        <f>CONCATENATE("     ",A79,"          ",variable_labels!I79)</f>
        <v xml:space="preserve">     INSTR25Z          (F1.0)</v>
      </c>
      <c r="E79" s="17" t="str">
        <f>CONCATENATE("     ",A79,"     '",LEFT(variable_labels!F79,80),"'")</f>
        <v xml:space="preserve">     INSTR25Z     'I find very little instruction is needed to use a product similar to one I am al'</v>
      </c>
      <c r="F79" s="26" t="str">
        <f>CONCATENATE("   / ",A79,"          ","(",variable_labels!J79,")")</f>
        <v xml:space="preserve">   / INSTR25Z          (9)</v>
      </c>
      <c r="G79" s="25" t="str">
        <f>IF(variable_labels!C79="","",CONCATENATE("(",variable_labels!C79,"=",variable_labels!A79,")"))</f>
        <v>(V60=INSTR25Z)</v>
      </c>
      <c r="H79" s="25" t="str">
        <f>CONCATENATE("(",variable_labels!A79,"=",variable_labels!C79,")")</f>
        <v>(INSTR25Z=V60)</v>
      </c>
    </row>
    <row r="80" spans="1:8" x14ac:dyDescent="0.25">
      <c r="A80" s="19" t="str">
        <f>LEFT(CONCATENATE(variable_labels!A80,"          "),8)</f>
        <v>AFRAI26Z</v>
      </c>
      <c r="B80" s="19" t="str">
        <f>LEFT(CONCATENATE(variable_labels!B80,"          "),8)</f>
        <v>Z26AFRAI</v>
      </c>
      <c r="C80" s="39" t="str">
        <f>CONCATENATE("(",variable_labels!A80,"=",variable_labels!B80,")")</f>
        <v>(AFRAI26Z=Z26AFRAI)</v>
      </c>
      <c r="D80" s="25" t="str">
        <f>CONCATENATE("     ",A80,"          ",variable_labels!I80)</f>
        <v xml:space="preserve">     AFRAI26Z          (F1.0)</v>
      </c>
      <c r="E80" s="17" t="str">
        <f>CONCATENATE("     ",A80,"     '",LEFT(variable_labels!F80,80),"'")</f>
        <v xml:space="preserve">     AFRAI26Z     'I am afraid to buy a product I dont know how to use'</v>
      </c>
      <c r="F80" s="26" t="str">
        <f>CONCATENATE("   / ",A80,"          ","(",variable_labels!J80,")")</f>
        <v xml:space="preserve">   / AFRAI26Z          (9)</v>
      </c>
      <c r="G80" s="25" t="str">
        <f>IF(variable_labels!C80="","",CONCATENATE("(",variable_labels!C80,"=",variable_labels!A80,")"))</f>
        <v>(V61=AFRAI26Z)</v>
      </c>
      <c r="H80" s="25" t="str">
        <f>CONCATENATE("(",variable_labels!A80,"=",variable_labels!C80,")")</f>
        <v>(AFRAI26Z=V61)</v>
      </c>
    </row>
    <row r="81" spans="1:8" x14ac:dyDescent="0.25">
      <c r="A81" s="19" t="str">
        <f>LEFT(CONCATENATE(variable_labels!A81,"          "),8)</f>
        <v>GARAG27Z</v>
      </c>
      <c r="B81" s="19" t="str">
        <f>LEFT(CONCATENATE(variable_labels!B81,"          "),8)</f>
        <v>Z27GARAG</v>
      </c>
      <c r="C81" s="39" t="str">
        <f>CONCATENATE("(",variable_labels!A81,"=",variable_labels!B81,")")</f>
        <v>(GARAG27Z=Z27GARAG)</v>
      </c>
      <c r="D81" s="25" t="str">
        <f>CONCATENATE("     ",A81,"          ",variable_labels!I81)</f>
        <v xml:space="preserve">     GARAG27Z          (F1.0)</v>
      </c>
      <c r="E81" s="17" t="str">
        <f>CONCATENATE("     ",A81,"     '",LEFT(variable_labels!F81,80),"'")</f>
        <v xml:space="preserve">     GARAG27Z     'I often buy items such as furniture at garage sales'</v>
      </c>
      <c r="F81" s="26" t="str">
        <f>CONCATENATE("   / ",A81,"          ","(",variable_labels!J81,")")</f>
        <v xml:space="preserve">   / GARAG27Z          (9)</v>
      </c>
      <c r="G81" s="25" t="str">
        <f>IF(variable_labels!C81="","",CONCATENATE("(",variable_labels!C81,"=",variable_labels!A81,")"))</f>
        <v>(V62=GARAG27Z)</v>
      </c>
      <c r="H81" s="25" t="str">
        <f>CONCATENATE("(",variable_labels!A81,"=",variable_labels!C81,")")</f>
        <v>(GARAG27Z=V62)</v>
      </c>
    </row>
    <row r="82" spans="1:8" x14ac:dyDescent="0.25">
      <c r="A82" s="19" t="str">
        <f>LEFT(CONCATENATE(variable_labels!A82,"          "),8)</f>
        <v>BROKE28Z</v>
      </c>
      <c r="B82" s="19" t="str">
        <f>LEFT(CONCATENATE(variable_labels!B82,"          "),8)</f>
        <v>Z28BROKE</v>
      </c>
      <c r="C82" s="39" t="str">
        <f>CONCATENATE("(",variable_labels!A82,"=",variable_labels!B82,")")</f>
        <v>(BROKE28Z=Z28BROKE)</v>
      </c>
      <c r="D82" s="25" t="str">
        <f>CONCATENATE("     ",A82,"          ",variable_labels!I82)</f>
        <v xml:space="preserve">     BROKE28Z          (F1.0)</v>
      </c>
      <c r="E82" s="17" t="str">
        <f>CONCATENATE("     ",A82,"     '",LEFT(variable_labels!F82,80),"'")</f>
        <v xml:space="preserve">     BROKE28Z     'I save broken appliances because I might fix them someday'</v>
      </c>
      <c r="F82" s="26" t="str">
        <f>CONCATENATE("   / ",A82,"          ","(",variable_labels!J82,")")</f>
        <v xml:space="preserve">   / BROKE28Z          (9)</v>
      </c>
      <c r="G82" s="25" t="str">
        <f>IF(variable_labels!C82="","",CONCATENATE("(",variable_labels!C82,"=",variable_labels!A82,")"))</f>
        <v>(V63=BROKE28Z)</v>
      </c>
      <c r="H82" s="25" t="str">
        <f>CONCATENATE("(",variable_labels!A82,"=",variable_labels!C82,")")</f>
        <v>(BROKE28Z=V63)</v>
      </c>
    </row>
    <row r="83" spans="1:8" x14ac:dyDescent="0.25">
      <c r="A83" s="19" t="str">
        <f>LEFT(CONCATENATE(variable_labels!A83,"          "),8)</f>
        <v>ALREA29Z</v>
      </c>
      <c r="B83" s="19" t="str">
        <f>LEFT(CONCATENATE(variable_labels!B83,"          "),8)</f>
        <v>Z29ALREA</v>
      </c>
      <c r="C83" s="39" t="str">
        <f>CONCATENATE("(",variable_labels!A83,"=",variable_labels!B83,")")</f>
        <v>(ALREA29Z=Z29ALREA)</v>
      </c>
      <c r="D83" s="25" t="str">
        <f>CONCATENATE("     ",A83,"          ",variable_labels!I83)</f>
        <v xml:space="preserve">     ALREA29Z          (F1.0)</v>
      </c>
      <c r="E83" s="17" t="str">
        <f>CONCATENATE("     ",A83,"     '",LEFT(variable_labels!F83,80),"'")</f>
        <v xml:space="preserve">     ALREA29Z     'When building something, it is better to use things already around the house the'</v>
      </c>
      <c r="F83" s="26" t="str">
        <f>CONCATENATE("   / ",A83,"          ","(",variable_labels!J83,")")</f>
        <v xml:space="preserve">   / ALREA29Z          (9)</v>
      </c>
      <c r="G83" s="25" t="str">
        <f>IF(variable_labels!C83="","",CONCATENATE("(",variable_labels!C83,"=",variable_labels!A83,")"))</f>
        <v>(V64=ALREA29Z)</v>
      </c>
      <c r="H83" s="25" t="str">
        <f>CONCATENATE("(",variable_labels!A83,"=",variable_labels!C83,")")</f>
        <v>(ALREA29Z=V64)</v>
      </c>
    </row>
    <row r="84" spans="1:8" x14ac:dyDescent="0.25">
      <c r="A84" s="19" t="str">
        <f>LEFT(CONCATENATE(variable_labels!A84,"          "),8)</f>
        <v>IMPRO30Z</v>
      </c>
      <c r="B84" s="19" t="str">
        <f>LEFT(CONCATENATE(variable_labels!B84,"          "),8)</f>
        <v>Z30IMPRO</v>
      </c>
      <c r="C84" s="39" t="str">
        <f>CONCATENATE("(",variable_labels!A84,"=",variable_labels!B84,")")</f>
        <v>(IMPRO30Z=Z30IMPRO)</v>
      </c>
      <c r="D84" s="25" t="str">
        <f>CONCATENATE("     ",A84,"          ",variable_labels!I84)</f>
        <v xml:space="preserve">     IMPRO30Z          (F1.0)</v>
      </c>
      <c r="E84" s="17" t="str">
        <f>CONCATENATE("     ",A84,"     '",LEFT(variable_labels!F84,80),"'")</f>
        <v xml:space="preserve">     IMPRO30Z     'I like to improvise when I cook'</v>
      </c>
      <c r="F84" s="26" t="str">
        <f>CONCATENATE("   / ",A84,"          ","(",variable_labels!J84,")")</f>
        <v xml:space="preserve">   / IMPRO30Z          (9)</v>
      </c>
      <c r="G84" s="25" t="str">
        <f>IF(variable_labels!C84="","",CONCATENATE("(",variable_labels!C84,"=",variable_labels!A84,")"))</f>
        <v>(V65=IMPRO30Z)</v>
      </c>
      <c r="H84" s="25" t="str">
        <f>CONCATENATE("(",variable_labels!A84,"=",variable_labels!C84,")")</f>
        <v>(IMPRO30Z=V65)</v>
      </c>
    </row>
    <row r="85" spans="1:8" x14ac:dyDescent="0.25">
      <c r="A85" s="19" t="str">
        <f>LEFT(CONCATENATE(variable_labels!A85,"          "),8)</f>
        <v>LEGGS31Z</v>
      </c>
      <c r="B85" s="19" t="str">
        <f>LEFT(CONCATENATE(variable_labels!B85,"          "),8)</f>
        <v>Z31LEGGS</v>
      </c>
      <c r="C85" s="39" t="str">
        <f>CONCATENATE("(",variable_labels!A85,"=",variable_labels!B85,")")</f>
        <v>(LEGGS31Z=Z31LEGGS)</v>
      </c>
      <c r="D85" s="25" t="str">
        <f>CONCATENATE("     ",A85,"          ",variable_labels!I85)</f>
        <v xml:space="preserve">     LEGGS31Z          (F1.0)</v>
      </c>
      <c r="E85" s="17" t="str">
        <f>CONCATENATE("     ",A85,"     '",LEFT(variable_labels!F85,80),"'")</f>
        <v xml:space="preserve">     LEGGS31Z     'I find myself saving packaging on products to use in other ways (eg egg carton'</v>
      </c>
      <c r="F85" s="26" t="str">
        <f>CONCATENATE("   / ",A85,"          ","(",variable_labels!J85,")")</f>
        <v xml:space="preserve">   / LEGGS31Z          (9)</v>
      </c>
      <c r="G85" s="25" t="str">
        <f>IF(variable_labels!C85="","",CONCATENATE("(",variable_labels!C85,"=",variable_labels!A85,")"))</f>
        <v>(V66=LEGGS31Z)</v>
      </c>
      <c r="H85" s="25" t="str">
        <f>CONCATENATE("(",variable_labels!A85,"=",variable_labels!C85,")")</f>
        <v>(LEGGS31Z=V66)</v>
      </c>
    </row>
    <row r="86" spans="1:8" x14ac:dyDescent="0.25">
      <c r="A86" s="19" t="str">
        <f>LEFT(CONCATENATE(variable_labels!A86,"          "),8)</f>
        <v xml:space="preserve">GOT32Z  </v>
      </c>
      <c r="B86" s="19" t="str">
        <f>LEFT(CONCATENATE(variable_labels!B86,"          "),8)</f>
        <v xml:space="preserve">Z32GOT  </v>
      </c>
      <c r="C86" s="39" t="str">
        <f>CONCATENATE("(",variable_labels!A86,"=",variable_labels!B86,")")</f>
        <v>(GOT32Z=Z32GOT)</v>
      </c>
      <c r="D86" s="25" t="str">
        <f>CONCATENATE("     ",A86,"          ",variable_labels!I86)</f>
        <v xml:space="preserve">     GOT32Z            (F1.0)</v>
      </c>
      <c r="E86" s="17" t="str">
        <f>CONCATENATE("     ",A86,"     '",LEFT(variable_labels!F86,80),"'")</f>
        <v xml:space="preserve">     GOT32Z       'When I build something, I can often make do with things I ve already got around '</v>
      </c>
      <c r="F86" s="26" t="str">
        <f>CONCATENATE("   / ",A86,"          ","(",variable_labels!J86,")")</f>
        <v xml:space="preserve">   / GOT32Z            (9)</v>
      </c>
      <c r="G86" s="25" t="str">
        <f>IF(variable_labels!C86="","",CONCATENATE("(",variable_labels!C86,"=",variable_labels!A86,")"))</f>
        <v>(V67=GOT32Z)</v>
      </c>
      <c r="H86" s="25" t="str">
        <f>CONCATENATE("(",variable_labels!A86,"=",variable_labels!C86,")")</f>
        <v>(GOT32Z=V67)</v>
      </c>
    </row>
    <row r="87" spans="1:8" x14ac:dyDescent="0.25">
      <c r="A87" s="19" t="str">
        <f>LEFT(CONCATENATE(variable_labels!A87,"          "),8)</f>
        <v xml:space="preserve">TOOL33Z </v>
      </c>
      <c r="B87" s="19" t="str">
        <f>LEFT(CONCATENATE(variable_labels!B87,"          "),8)</f>
        <v xml:space="preserve">Z33TOOL </v>
      </c>
      <c r="C87" s="39" t="str">
        <f>CONCATENATE("(",variable_labels!A87,"=",variable_labels!B87,")")</f>
        <v>(TOOL33Z=Z33TOOL)</v>
      </c>
      <c r="D87" s="25" t="str">
        <f>CONCATENATE("     ",A87,"          ",variable_labels!I87)</f>
        <v xml:space="preserve">     TOOL33Z           (F1.0)</v>
      </c>
      <c r="E87" s="17" t="str">
        <f>CONCATENATE("     ",A87,"     '",LEFT(variable_labels!F87,80),"'")</f>
        <v xml:space="preserve">     TOOL33Z      'Even if I do not have the right tool for the job, I can usually improvise'</v>
      </c>
      <c r="F87" s="26" t="str">
        <f>CONCATENATE("   / ",A87,"          ","(",variable_labels!J87,")")</f>
        <v xml:space="preserve">   / TOOL33Z           (9)</v>
      </c>
      <c r="G87" s="25" t="str">
        <f>IF(variable_labels!C87="","",CONCATENATE("(",variable_labels!C87,"=",variable_labels!A87,")"))</f>
        <v>(V68=TOOL33Z)</v>
      </c>
      <c r="H87" s="25" t="str">
        <f>CONCATENATE("(",variable_labels!A87,"=",variable_labels!C87,")")</f>
        <v>(TOOL33Z=V68)</v>
      </c>
    </row>
    <row r="88" spans="1:8" x14ac:dyDescent="0.25">
      <c r="A88" s="19" t="str">
        <f>LEFT(CONCATENATE(variable_labels!A88,"          "),8)</f>
        <v>CHILD34Z</v>
      </c>
      <c r="B88" s="19" t="str">
        <f>LEFT(CONCATENATE(variable_labels!B88,"          "),8)</f>
        <v>Z34CHILD</v>
      </c>
      <c r="C88" s="39" t="str">
        <f>CONCATENATE("(",variable_labels!A88,"=",variable_labels!B88,")")</f>
        <v>(CHILD34Z=Z34CHILD)</v>
      </c>
      <c r="D88" s="25" t="str">
        <f>CONCATENATE("     ",A88,"          ",variable_labels!I88)</f>
        <v xml:space="preserve">     CHILD34Z          (F1.0)</v>
      </c>
      <c r="E88" s="17" t="str">
        <f>CONCATENATE("     ",A88,"     '",LEFT(variable_labels!F88,80),"'")</f>
        <v xml:space="preserve">     CHILD34Z     'As a child, I really enjoyed taking things apart and putting them back together '</v>
      </c>
      <c r="F88" s="26" t="str">
        <f>CONCATENATE("   / ",A88,"          ","(",variable_labels!J88,")")</f>
        <v xml:space="preserve">   / CHILD34Z          (9)</v>
      </c>
      <c r="G88" s="25" t="str">
        <f>IF(variable_labels!C88="","",CONCATENATE("(",variable_labels!C88,"=",variable_labels!A88,")"))</f>
        <v>(V69=CHILD34Z)</v>
      </c>
      <c r="H88" s="25" t="str">
        <f>CONCATENATE("(",variable_labels!A88,"=",variable_labels!C88,")")</f>
        <v>(CHILD34Z=V69)</v>
      </c>
    </row>
    <row r="89" spans="1:8" x14ac:dyDescent="0.25">
      <c r="A89" s="19" t="str">
        <f>LEFT(CONCATENATE(variable_labels!A89,"          "),8)</f>
        <v>PARTS35Z</v>
      </c>
      <c r="B89" s="19" t="str">
        <f>LEFT(CONCATENATE(variable_labels!B89,"          "),8)</f>
        <v>Z35PARTS</v>
      </c>
      <c r="C89" s="39" t="str">
        <f>CONCATENATE("(",variable_labels!A89,"=",variable_labels!B89,")")</f>
        <v>(PARTS35Z=Z35PARTS)</v>
      </c>
      <c r="D89" s="25" t="str">
        <f>CONCATENATE("     ",A89,"          ",variable_labels!I89)</f>
        <v xml:space="preserve">     PARTS35Z          (F1.0)</v>
      </c>
      <c r="E89" s="17" t="str">
        <f>CONCATENATE("     ",A89,"     '",LEFT(variable_labels!F89,80),"'")</f>
        <v xml:space="preserve">     PARTS35Z     'I save broken appliances because I might be able to use the parts from them'</v>
      </c>
      <c r="F89" s="26" t="str">
        <f>CONCATENATE("   / ",A89,"          ","(",variable_labels!J89,")")</f>
        <v xml:space="preserve">   / PARTS35Z          (9)</v>
      </c>
      <c r="G89" s="25" t="str">
        <f>IF(variable_labels!C89="","",CONCATENATE("(",variable_labels!C89,"=",variable_labels!A89,")"))</f>
        <v>(V70=PARTS35Z)</v>
      </c>
      <c r="H89" s="25" t="str">
        <f>CONCATENATE("(",variable_labels!A89,"=",variable_labels!C89,")")</f>
        <v>(PARTS35Z=V70)</v>
      </c>
    </row>
    <row r="90" spans="1:8" x14ac:dyDescent="0.25">
      <c r="A90" s="19" t="str">
        <f>LEFT(CONCATENATE(variable_labels!A90,"          "),8)</f>
        <v>ALTER36Z</v>
      </c>
      <c r="B90" s="19" t="str">
        <f>LEFT(CONCATENATE(variable_labels!B90,"          "),8)</f>
        <v>Z36ALTER</v>
      </c>
      <c r="C90" s="39" t="str">
        <f>CONCATENATE("(",variable_labels!A90,"=",variable_labels!B90,")")</f>
        <v>(ALTER36Z=Z36ALTER)</v>
      </c>
      <c r="D90" s="25" t="str">
        <f>CONCATENATE("     ",A90,"          ",variable_labels!I90)</f>
        <v xml:space="preserve">     ALTER36Z          (F1.0)</v>
      </c>
      <c r="E90" s="17" t="str">
        <f>CONCATENATE("     ",A90,"     '",LEFT(variable_labels!F90,80),"'")</f>
        <v xml:space="preserve">     ALTER36Z     'In general, I would rather alter an old product to work in a new situation than '</v>
      </c>
      <c r="F90" s="26" t="str">
        <f>CONCATENATE("   / ",A90,"          ","(",variable_labels!J90,")")</f>
        <v xml:space="preserve">   / ALTER36Z          (9)</v>
      </c>
      <c r="G90" s="25" t="str">
        <f>IF(variable_labels!C90="","",CONCATENATE("(",variable_labels!C90,"=",variable_labels!A90,")"))</f>
        <v>(V71=ALTER36Z)</v>
      </c>
      <c r="H90" s="25" t="str">
        <f>CONCATENATE("(",variable_labels!A90,"=",variable_labels!C90,")")</f>
        <v>(ALTER36Z=V71)</v>
      </c>
    </row>
    <row r="91" spans="1:8" x14ac:dyDescent="0.25">
      <c r="A91" s="19" t="str">
        <f>LEFT(CONCATENATE(variable_labels!A91,"          "),8)</f>
        <v>SKILL37Z</v>
      </c>
      <c r="B91" s="19" t="str">
        <f>LEFT(CONCATENATE(variable_labels!B91,"          "),8)</f>
        <v>Z37SKILL</v>
      </c>
      <c r="C91" s="39" t="str">
        <f>CONCATENATE("(",variable_labels!A91,"=",variable_labels!B91,")")</f>
        <v>(SKILL37Z=Z37SKILL)</v>
      </c>
      <c r="D91" s="25" t="str">
        <f>CONCATENATE("     ",A91,"          ",variable_labels!I91)</f>
        <v xml:space="preserve">     SKILL37Z          (F1.0)</v>
      </c>
      <c r="E91" s="17" t="str">
        <f>CONCATENATE("     ",A91,"     '",LEFT(variable_labels!F91,80),"'")</f>
        <v xml:space="preserve">     SKILL37Z     'I have gotten instruction in self-reliance skills (eg carpentry, car tune-up, '</v>
      </c>
      <c r="F91" s="26" t="str">
        <f>CONCATENATE("   / ",A91,"          ","(",variable_labels!J91,")")</f>
        <v xml:space="preserve">   / SKILL37Z          (9)</v>
      </c>
      <c r="G91" s="25" t="str">
        <f>IF(variable_labels!C91="","",CONCATENATE("(",variable_labels!C91,"=",variable_labels!A91,")"))</f>
        <v>(V72=SKILL37Z)</v>
      </c>
      <c r="H91" s="25" t="str">
        <f>CONCATENATE("(",variable_labels!A91,"=",variable_labels!C91,")")</f>
        <v>(SKILL37Z=V72)</v>
      </c>
    </row>
    <row r="92" spans="1:8" x14ac:dyDescent="0.25">
      <c r="A92" s="19" t="str">
        <f>LEFT(CONCATENATE(variable_labels!A92,"          "),8)</f>
        <v>CAPAC38Z</v>
      </c>
      <c r="B92" s="19" t="str">
        <f>LEFT(CONCATENATE(variable_labels!B92,"          "),8)</f>
        <v>Z38CAPAC</v>
      </c>
      <c r="C92" s="39" t="str">
        <f>CONCATENATE("(",variable_labels!A92,"=",variable_labels!B92,")")</f>
        <v>(CAPAC38Z=Z38CAPAC)</v>
      </c>
      <c r="D92" s="25" t="str">
        <f>CONCATENATE("     ",A92,"          ",variable_labels!I92)</f>
        <v xml:space="preserve">     CAPAC38Z          (F1.0)</v>
      </c>
      <c r="E92" s="17" t="str">
        <f>CONCATENATE("     ",A92,"     '",LEFT(variable_labels!F92,80),"'")</f>
        <v xml:space="preserve">     CAPAC38Z     'I do not enjoy a product unless I can use it to its fullest capability'</v>
      </c>
      <c r="F92" s="26" t="str">
        <f>CONCATENATE("   / ",A92,"          ","(",variable_labels!J92,")")</f>
        <v xml:space="preserve">   / CAPAC38Z          (9)</v>
      </c>
      <c r="G92" s="25" t="str">
        <f>IF(variable_labels!C92="","",CONCATENATE("(",variable_labels!C92,"=",variable_labels!A92,")"))</f>
        <v>(V73=CAPAC38Z)</v>
      </c>
      <c r="H92" s="25" t="str">
        <f>CONCATENATE("(",variable_labels!A92,"=",variable_labels!C92,")")</f>
        <v>(CAPAC38Z=V73)</v>
      </c>
    </row>
    <row r="93" spans="1:8" x14ac:dyDescent="0.25">
      <c r="A93" s="19" t="str">
        <f>LEFT(CONCATENATE(variable_labels!A93,"          "),8)</f>
        <v xml:space="preserve">LIFE39Z </v>
      </c>
      <c r="B93" s="19" t="str">
        <f>LEFT(CONCATENATE(variable_labels!B93,"          "),8)</f>
        <v xml:space="preserve">Z39LIFE </v>
      </c>
      <c r="C93" s="39" t="str">
        <f>CONCATENATE("(",variable_labels!A93,"=",variable_labels!B93,")")</f>
        <v>(LIFE39Z=Z39LIFE)</v>
      </c>
      <c r="D93" s="25" t="str">
        <f>CONCATENATE("     ",A93,"          ",variable_labels!I93)</f>
        <v xml:space="preserve">     LIFE39Z           (F1.0)</v>
      </c>
      <c r="E93" s="17" t="str">
        <f>CONCATENATE("     ",A93,"     '",LEFT(variable_labels!F93,80),"'")</f>
        <v xml:space="preserve">     LIFE39Z      'After the useful life of a product, I can often think of ways to use the parts o'</v>
      </c>
      <c r="F93" s="26" t="str">
        <f>CONCATENATE("   / ",A93,"          ","(",variable_labels!J93,")")</f>
        <v xml:space="preserve">   / LIFE39Z           (9)</v>
      </c>
      <c r="G93" s="25" t="str">
        <f>IF(variable_labels!C93="","",CONCATENATE("(",variable_labels!C93,"=",variable_labels!A93,")"))</f>
        <v>(V74=LIFE39Z)</v>
      </c>
      <c r="H93" s="25" t="str">
        <f>CONCATENATE("(",variable_labels!A93,"=",variable_labels!C93,")")</f>
        <v>(LIFE39Z=V74)</v>
      </c>
    </row>
    <row r="94" spans="1:8" x14ac:dyDescent="0.25">
      <c r="A94" s="19" t="str">
        <f>LEFT(CONCATENATE(variable_labels!A94,"          "),8)</f>
        <v xml:space="preserve">WAYS40Z </v>
      </c>
      <c r="B94" s="19" t="str">
        <f>LEFT(CONCATENATE(variable_labels!B94,"          "),8)</f>
        <v xml:space="preserve">Z40WAYS </v>
      </c>
      <c r="C94" s="39" t="str">
        <f>CONCATENATE("(",variable_labels!A94,"=",variable_labels!B94,")")</f>
        <v>(WAYS40Z=Z40WAYS)</v>
      </c>
      <c r="D94" s="25" t="str">
        <f>CONCATENATE("     ",A94,"          ",variable_labels!I94)</f>
        <v xml:space="preserve">     WAYS40Z           (F1.0)</v>
      </c>
      <c r="E94" s="17" t="str">
        <f>CONCATENATE("     ",A94,"     '",LEFT(variable_labels!F94,80),"'")</f>
        <v xml:space="preserve">     WAYS40Z      'I enjoy thinking of new ways to use old things around the house'</v>
      </c>
      <c r="F94" s="26" t="str">
        <f>CONCATENATE("   / ",A94,"          ","(",variable_labels!J94,")")</f>
        <v xml:space="preserve">   / WAYS40Z           (9)</v>
      </c>
      <c r="G94" s="25" t="str">
        <f>IF(variable_labels!C94="","",CONCATENATE("(",variable_labels!C94,"=",variable_labels!A94,")"))</f>
        <v>(V75=WAYS40Z)</v>
      </c>
      <c r="H94" s="25" t="str">
        <f>CONCATENATE("(",variable_labels!A94,"=",variable_labels!C94,")")</f>
        <v>(WAYS40Z=V75)</v>
      </c>
    </row>
    <row r="95" spans="1:8" x14ac:dyDescent="0.25">
      <c r="A95" s="19" t="str">
        <f>LEFT(CONCATENATE(variable_labels!A95,"          "),8)</f>
        <v>VALUE41Z</v>
      </c>
      <c r="B95" s="19" t="str">
        <f>LEFT(CONCATENATE(variable_labels!B95,"          "),8)</f>
        <v>Z41VALUE</v>
      </c>
      <c r="C95" s="39" t="str">
        <f>CONCATENATE("(",variable_labels!A95,"=",variable_labels!B95,")")</f>
        <v>(VALUE41Z=Z41VALUE)</v>
      </c>
      <c r="D95" s="25" t="str">
        <f>CONCATENATE("     ",A95,"          ",variable_labels!I95)</f>
        <v xml:space="preserve">     VALUE41Z          (F1.0)</v>
      </c>
      <c r="E95" s="17" t="str">
        <f>CONCATENATE("     ",A95,"     '",LEFT(variable_labels!F95,80),"'")</f>
        <v xml:space="preserve">     VALUE41Z     'A products value is directly related to the ways that it can be used'</v>
      </c>
      <c r="F95" s="26" t="str">
        <f>CONCATENATE("   / ",A95,"          ","(",variable_labels!J95,")")</f>
        <v xml:space="preserve">   / VALUE41Z          (9)</v>
      </c>
      <c r="G95" s="25" t="str">
        <f>IF(variable_labels!C95="","",CONCATENATE("(",variable_labels!C95,"=",variable_labels!A95,")"))</f>
        <v>(V76=VALUE41Z)</v>
      </c>
      <c r="H95" s="25" t="str">
        <f>CONCATENATE("(",variable_labels!A95,"=",variable_labels!C95,")")</f>
        <v>(VALUE41Z=V76)</v>
      </c>
    </row>
    <row r="96" spans="1:8" x14ac:dyDescent="0.25">
      <c r="A96" s="19" t="str">
        <f>LEFT(CONCATENATE(variable_labels!A96,"          "),8)</f>
        <v>BASIS42Z</v>
      </c>
      <c r="B96" s="19" t="str">
        <f>LEFT(CONCATENATE(variable_labels!B96,"          "),8)</f>
        <v>Z42BASIS</v>
      </c>
      <c r="C96" s="39" t="str">
        <f>CONCATENATE("(",variable_labels!A96,"=",variable_labels!B96,")")</f>
        <v>(BASIS42Z=Z42BASIS)</v>
      </c>
      <c r="D96" s="25" t="str">
        <f>CONCATENATE("     ",A96,"          ",variable_labels!I96)</f>
        <v xml:space="preserve">     BASIS42Z          (F1.0)</v>
      </c>
      <c r="E96" s="17" t="str">
        <f>CONCATENATE("     ",A96,"     '",LEFT(variable_labels!F96,80),"'")</f>
        <v xml:space="preserve">     BASIS42Z     'I enjoy expanding and adding onto projects that I’m involved in on a continuing '</v>
      </c>
      <c r="F96" s="26" t="str">
        <f>CONCATENATE("   / ",A96,"          ","(",variable_labels!J96,")")</f>
        <v xml:space="preserve">   / BASIS42Z          (9)</v>
      </c>
      <c r="G96" s="25" t="str">
        <f>IF(variable_labels!C96="","",CONCATENATE("(",variable_labels!C96,"=",variable_labels!A96,")"))</f>
        <v>(V77=BASIS42Z)</v>
      </c>
      <c r="H96" s="25" t="str">
        <f>CONCATENATE("(",variable_labels!A96,"=",variable_labels!C96,")")</f>
        <v>(BASIS42Z=V77)</v>
      </c>
    </row>
    <row r="97" spans="1:8" x14ac:dyDescent="0.25">
      <c r="A97" s="19" t="str">
        <f>LEFT(CONCATENATE(variable_labels!A97,"          "),8)</f>
        <v>TRACK43Z</v>
      </c>
      <c r="B97" s="19" t="str">
        <f>LEFT(CONCATENATE(variable_labels!B97,"          "),8)</f>
        <v>Z43TRACK</v>
      </c>
      <c r="C97" s="39" t="str">
        <f>CONCATENATE("(",variable_labels!A97,"=",variable_labels!B97,")")</f>
        <v>(TRACK43Z=Z43TRACK)</v>
      </c>
      <c r="D97" s="25" t="str">
        <f>CONCATENATE("     ",A97,"          ",variable_labels!I97)</f>
        <v xml:space="preserve">     TRACK43Z          (F1.0)</v>
      </c>
      <c r="E97" s="17" t="str">
        <f>CONCATENATE("     ",A97,"     '",LEFT(variable_labels!F97,80),"'")</f>
        <v xml:space="preserve">     TRACK43Z     'After purchase of  products such as a stereo or camera, I try to keep track of n'</v>
      </c>
      <c r="F97" s="26" t="str">
        <f>CONCATENATE("   / ",A97,"          ","(",variable_labels!J97,")")</f>
        <v xml:space="preserve">   / TRACK43Z          (9)</v>
      </c>
      <c r="G97" s="25" t="str">
        <f>IF(variable_labels!C97="","",CONCATENATE("(",variable_labels!C97,"=",variable_labels!A97,")"))</f>
        <v>(V78=TRACK43Z)</v>
      </c>
      <c r="H97" s="25" t="str">
        <f>CONCATENATE("(",variable_labels!A97,"=",variable_labels!C97,")")</f>
        <v>(TRACK43Z=V78)</v>
      </c>
    </row>
    <row r="98" spans="1:8" x14ac:dyDescent="0.25">
      <c r="A98" s="19" t="str">
        <f>LEFT(CONCATENATE(variable_labels!A98,"          "),8)</f>
        <v>ADAPT44Z</v>
      </c>
      <c r="B98" s="19" t="str">
        <f>LEFT(CONCATENATE(variable_labels!B98,"          "),8)</f>
        <v>Z44ADAPT</v>
      </c>
      <c r="C98" s="39" t="str">
        <f>CONCATENATE("(",variable_labels!A98,"=",variable_labels!B98,")")</f>
        <v>(ADAPT44Z=Z44ADAPT)</v>
      </c>
      <c r="D98" s="25" t="str">
        <f>CONCATENATE("     ",A98,"          ",variable_labels!I98)</f>
        <v xml:space="preserve">     ADAPT44Z          (F1.0)</v>
      </c>
      <c r="E98" s="17" t="str">
        <f>CONCATENATE("     ",A98,"     '",LEFT(variable_labels!F98,80),"'")</f>
        <v xml:space="preserve">     ADAPT44Z     'I take great pleasure in adapting products to new uses that the manufacturer nev'</v>
      </c>
      <c r="F98" s="26" t="str">
        <f>CONCATENATE("   / ",A98,"          ","(",variable_labels!J98,")")</f>
        <v xml:space="preserve">   / ADAPT44Z          (9)</v>
      </c>
      <c r="G98" s="25" t="str">
        <f>IF(variable_labels!C98="","",CONCATENATE("(",variable_labels!C98,"=",variable_labels!A98,")"))</f>
        <v>(V79=ADAPT44Z)</v>
      </c>
      <c r="H98" s="25" t="str">
        <f>CONCATENATE("(",variable_labels!A98,"=",variable_labels!C98,")")</f>
        <v>(ADAPT44Z=V79)</v>
      </c>
    </row>
    <row r="99" spans="1:8" x14ac:dyDescent="0.25">
      <c r="A99" s="19" t="str">
        <f>LEFT(CONCATENATE(variable_labels!A99,"          "),8)</f>
        <v>COUNTR1Y</v>
      </c>
      <c r="B99" s="19" t="str">
        <f>LEFT(CONCATENATE(variable_labels!B99,"          "),8)</f>
        <v>dCOUNTRy</v>
      </c>
      <c r="C99" s="39" t="str">
        <f>CONCATENATE("(",variable_labels!A99,"=",variable_labels!B99,")")</f>
        <v>(COUNTR1Y=dCOUNTRy)</v>
      </c>
      <c r="D99" s="25" t="str">
        <f>CONCATENATE("     ",A99,"          ",variable_labels!I99)</f>
        <v xml:space="preserve">     COUNTR1Y          (F3.0)</v>
      </c>
      <c r="E99" s="17" t="str">
        <f>CONCATENATE("     ",A99,"     '",LEFT(variable_labels!F99,80),"'")</f>
        <v xml:space="preserve">     COUNTR1Y     'Of What Chountry Are You A Citizen'</v>
      </c>
      <c r="F99" s="26" t="str">
        <f>CONCATENATE("   / ",A99,"          ","(",variable_labels!J99,")")</f>
        <v xml:space="preserve">   / COUNTR1Y          (999)</v>
      </c>
      <c r="G99" s="25" t="str">
        <f>IF(variable_labels!C99="","",CONCATENATE("(",variable_labels!C99,"=",variable_labels!A99,")"))</f>
        <v>(country=COUNTR1Y)</v>
      </c>
      <c r="H99" s="25" t="str">
        <f>CONCATENATE("(",variable_labels!A99,"=",variable_labels!B99,")")</f>
        <v>(COUNTR1Y=dCOUNTRy)</v>
      </c>
    </row>
    <row r="100" spans="1:8" x14ac:dyDescent="0.25">
      <c r="A100" s="19" t="str">
        <f>LEFT(CONCATENATE(variable_labels!A100,"          "),8)</f>
        <v xml:space="preserve">BIRTH2Y </v>
      </c>
      <c r="B100" s="19" t="str">
        <f>LEFT(CONCATENATE(variable_labels!B100,"          "),8)</f>
        <v xml:space="preserve">dbirth  </v>
      </c>
      <c r="C100" s="39" t="str">
        <f>CONCATENATE("(",variable_labels!A100,"=",variable_labels!B100,")")</f>
        <v>(BIRTH2Y=dbirth)</v>
      </c>
      <c r="D100" s="25" t="str">
        <f>CONCATENATE("     ",A100,"          ",variable_labels!I100)</f>
        <v xml:space="preserve">     BIRTH2Y           (F3.0)</v>
      </c>
      <c r="E100" s="17" t="str">
        <f>CONCATENATE("     ",A100,"     '",LEFT(variable_labels!F100,80),"'")</f>
        <v xml:space="preserve">     BIRTH2Y      'Country Of Birth'</v>
      </c>
      <c r="F100" s="26" t="str">
        <f>CONCATENATE("   / ",A100,"          ","(",variable_labels!J100,")")</f>
        <v xml:space="preserve">   / BIRTH2Y           (999)</v>
      </c>
      <c r="G100" s="25" t="str">
        <f>IF(variable_labels!C100="","",CONCATENATE("(",variable_labels!C100,"=",variable_labels!A100,")"))</f>
        <v/>
      </c>
      <c r="H100" s="25" t="str">
        <f>CONCATENATE("(",variable_labels!A100,"=",variable_labels!B100,")")</f>
        <v>(BIRTH2Y=dbirth)</v>
      </c>
    </row>
    <row r="101" spans="1:8" x14ac:dyDescent="0.25">
      <c r="A101" s="19" t="str">
        <f>LEFT(CONCATENATE(variable_labels!A101,"          "),8)</f>
        <v xml:space="preserve">USRES3Y </v>
      </c>
      <c r="B101" s="19" t="str">
        <f>LEFT(CONCATENATE(variable_labels!B101,"          "),8)</f>
        <v xml:space="preserve">dusres  </v>
      </c>
      <c r="C101" s="39" t="str">
        <f>CONCATENATE("(",variable_labels!A101,"=",variable_labels!B101,")")</f>
        <v>(USRES3Y=dusres)</v>
      </c>
      <c r="D101" s="25" t="str">
        <f>CONCATENATE("     ",A101,"          ",variable_labels!I101)</f>
        <v xml:space="preserve">     USRES3Y           (F2.0)</v>
      </c>
      <c r="E101" s="17" t="str">
        <f>CONCATENATE("     ",A101,"     '",LEFT(variable_labels!F101,80),"'")</f>
        <v xml:space="preserve">     USRES3Y      'Years Of Residence In The Us'</v>
      </c>
      <c r="F101" s="26" t="str">
        <f>CONCATENATE("   / ",A101,"          ","(",variable_labels!J101,")")</f>
        <v xml:space="preserve">   / USRES3Y           (99)</v>
      </c>
      <c r="G101" s="25" t="str">
        <f>IF(variable_labels!C101="","",CONCATENATE("(",variable_labels!C101,"=",variable_labels!A101,")"))</f>
        <v/>
      </c>
      <c r="H101" s="25" t="str">
        <f>CONCATENATE("(",variable_labels!A101,"=",variable_labels!B101,")")</f>
        <v>(USRES3Y=dusres)</v>
      </c>
    </row>
    <row r="102" spans="1:8" x14ac:dyDescent="0.25">
      <c r="A102" s="19" t="str">
        <f>LEFT(CONCATENATE(variable_labels!A102,"          "),8)</f>
        <v xml:space="preserve">AGE4Y   </v>
      </c>
      <c r="B102" s="19" t="str">
        <f>LEFT(CONCATENATE(variable_labels!B102,"          "),8)</f>
        <v xml:space="preserve">dage    </v>
      </c>
      <c r="C102" s="39" t="str">
        <f>CONCATENATE("(",variable_labels!A102,"=",variable_labels!B102,")")</f>
        <v>(AGE4Y   =dage)</v>
      </c>
      <c r="D102" s="25" t="str">
        <f>CONCATENATE("     ",A102,"          ",variable_labels!I102)</f>
        <v xml:space="preserve">     AGE4Y             (F2.0)</v>
      </c>
      <c r="E102" s="17" t="str">
        <f>CONCATENATE("     ",A102,"     '",LEFT(variable_labels!F102,80),"'")</f>
        <v xml:space="preserve">     AGE4Y        'Age Of Respondent'</v>
      </c>
      <c r="F102" s="26" t="str">
        <f>CONCATENATE("   / ",A102,"          ","(",variable_labels!J102,")")</f>
        <v xml:space="preserve">   / AGE4Y             (99)</v>
      </c>
      <c r="G102" s="25" t="str">
        <f>IF(variable_labels!C102="","",CONCATENATE("(",variable_labels!C102,"=",variable_labels!A102,")"))</f>
        <v>(ALTER=AGE4Y   )</v>
      </c>
      <c r="H102" s="25" t="str">
        <f>CONCATENATE("(",variable_labels!A102,"=",variable_labels!B102,")")</f>
        <v>(AGE4Y   =dage)</v>
      </c>
    </row>
    <row r="103" spans="1:8" x14ac:dyDescent="0.25">
      <c r="A103" s="19" t="str">
        <f>LEFT(CONCATENATE(variable_labels!A103,"          "),8)</f>
        <v>WORKNO5Y</v>
      </c>
      <c r="B103" s="19" t="str">
        <f>LEFT(CONCATENATE(variable_labels!B103,"          "),8)</f>
        <v xml:space="preserve">dworkno </v>
      </c>
      <c r="C103" s="39" t="str">
        <f>CONCATENATE("(",variable_labels!A103,"=",variable_labels!B103,")")</f>
        <v>(WORKNO5Y=dworkno)</v>
      </c>
      <c r="D103" s="25" t="str">
        <f>CONCATENATE("     ",A103,"          ",variable_labels!I103)</f>
        <v xml:space="preserve">     WORKNO5Y          (F2.0)</v>
      </c>
      <c r="E103" s="17" t="str">
        <f>CONCATENATE("     ",A103,"     '",LEFT(variable_labels!F103,80),"'")</f>
        <v xml:space="preserve">     WORKNO5Y     'Years Of Work Experience'</v>
      </c>
      <c r="F103" s="26" t="str">
        <f>CONCATENATE("   / ",A103,"          ","(",variable_labels!J103,")")</f>
        <v xml:space="preserve">   / WORKNO5Y          (99)</v>
      </c>
      <c r="G103" s="25" t="str">
        <f>IF(variable_labels!C103="","",CONCATENATE("(",variable_labels!C103,"=",variable_labels!A103,")"))</f>
        <v/>
      </c>
      <c r="H103" s="25" t="str">
        <f>CONCATENATE("(",variable_labels!A103,"=",variable_labels!B103,")")</f>
        <v>(WORKNO5Y=dworkno)</v>
      </c>
    </row>
    <row r="104" spans="1:8" x14ac:dyDescent="0.25">
      <c r="A104" s="19" t="str">
        <f>LEFT(CONCATENATE(variable_labels!A104,"          "),8)</f>
        <v xml:space="preserve">VCR6Y1  </v>
      </c>
      <c r="B104" s="19" t="str">
        <f>LEFT(CONCATENATE(variable_labels!B104,"          "),8)</f>
        <v xml:space="preserve">P_VCR   </v>
      </c>
      <c r="C104" s="39" t="str">
        <f>CONCATENATE("(",variable_labels!A104,"=",variable_labels!B104,")")</f>
        <v>(VCR6Y1=P_VCR)</v>
      </c>
      <c r="D104" s="25" t="str">
        <f>CONCATENATE("     ",A104,"          ",variable_labels!I104)</f>
        <v xml:space="preserve">     VCR6Y1            (F1.0)</v>
      </c>
      <c r="E104" s="17" t="str">
        <f>CONCATENATE("     ",A104,"     '",LEFT(variable_labels!F104,80),"'")</f>
        <v xml:space="preserve">     VCR6Y1       'Frequency_ Vcr Use'</v>
      </c>
      <c r="F104" s="26" t="str">
        <f>CONCATENATE("   / ",A104,"          ","(",variable_labels!J104,")")</f>
        <v xml:space="preserve">   / VCR6Y1            (9)</v>
      </c>
      <c r="G104" s="25" t="str">
        <f>IF(variable_labels!C104="","",CONCATENATE("(",variable_labels!C104,"=",variable_labels!A104,")"))</f>
        <v>(P_VCR=VCR6Y1)</v>
      </c>
      <c r="H104" s="25" t="str">
        <f>CONCATENATE("(",variable_labels!A104,"=",variable_labels!B104,")")</f>
        <v>(VCR6Y1=P_VCR)</v>
      </c>
    </row>
    <row r="105" spans="1:8" x14ac:dyDescent="0.25">
      <c r="A105" s="19" t="str">
        <f>LEFT(CONCATENATE(variable_labels!A105,"          "),8)</f>
        <v>COMPU6Y2</v>
      </c>
      <c r="B105" s="19" t="str">
        <f>LEFT(CONCATENATE(variable_labels!B105,"          "),8)</f>
        <v xml:space="preserve">P_COMP  </v>
      </c>
      <c r="C105" s="39" t="str">
        <f>CONCATENATE("(",variable_labels!A105,"=",variable_labels!B105,")")</f>
        <v>(COMPU6Y2=P_COMP)</v>
      </c>
      <c r="D105" s="25" t="str">
        <f>CONCATENATE("     ",A105,"          ",variable_labels!I105)</f>
        <v xml:space="preserve">     COMPU6Y2          (F1.0)</v>
      </c>
      <c r="E105" s="17" t="str">
        <f>CONCATENATE("     ",A105,"     '",LEFT(variable_labels!F105,80),"'")</f>
        <v xml:space="preserve">     COMPU6Y2     'Frequency_ Computer Use'</v>
      </c>
      <c r="F105" s="26" t="str">
        <f>CONCATENATE("   / ",A105,"          ","(",variable_labels!J105,")")</f>
        <v xml:space="preserve">   / COMPU6Y2          (9)</v>
      </c>
      <c r="G105" s="25" t="str">
        <f>IF(variable_labels!C105="","",CONCATENATE("(",variable_labels!C105,"=",variable_labels!A105,")"))</f>
        <v>(P_COMP=COMPU6Y2)</v>
      </c>
      <c r="H105" s="25" t="str">
        <f>CONCATENATE("(",variable_labels!A105,"=",variable_labels!B105,")")</f>
        <v>(COMPU6Y2=P_COMP)</v>
      </c>
    </row>
    <row r="106" spans="1:8" x14ac:dyDescent="0.25">
      <c r="A106" s="19" t="str">
        <f>LEFT(CONCATENATE(variable_labels!A106,"          "),8)</f>
        <v xml:space="preserve">CALC6Y3 </v>
      </c>
      <c r="B106" s="19" t="str">
        <f>LEFT(CONCATENATE(variable_labels!B106,"          "),8)</f>
        <v xml:space="preserve">P_CALC  </v>
      </c>
      <c r="C106" s="39" t="str">
        <f>CONCATENATE("(",variable_labels!A106,"=",variable_labels!B106,")")</f>
        <v>(CALC6Y3=P_CALC)</v>
      </c>
      <c r="D106" s="25" t="str">
        <f>CONCATENATE("     ",A106,"          ",variable_labels!I106)</f>
        <v xml:space="preserve">     CALC6Y3           (F1.0)</v>
      </c>
      <c r="E106" s="17" t="str">
        <f>CONCATENATE("     ",A106,"     '",LEFT(variable_labels!F106,80),"'")</f>
        <v xml:space="preserve">     CALC6Y3      'Frequency_ Business/Financial Calculator Use'</v>
      </c>
      <c r="F106" s="26" t="str">
        <f>CONCATENATE("   / ",A106,"          ","(",variable_labels!J106,")")</f>
        <v xml:space="preserve">   / CALC6Y3           (9)</v>
      </c>
      <c r="G106" s="25" t="str">
        <f>IF(variable_labels!C106="","",CONCATENATE("(",variable_labels!C106,"=",variable_labels!A106,")"))</f>
        <v>(P_CALC=CALC6Y3)</v>
      </c>
      <c r="H106" s="25" t="str">
        <f>CONCATENATE("(",variable_labels!A106,"=",variable_labels!B106,")")</f>
        <v>(CALC6Y3=P_CALC)</v>
      </c>
    </row>
    <row r="107" spans="1:8" x14ac:dyDescent="0.25">
      <c r="A107" s="19" t="str">
        <f>LEFT(CONCATENATE(variable_labels!A107,"          "),8)</f>
        <v xml:space="preserve">WORD6Y4 </v>
      </c>
      <c r="B107" s="19" t="str">
        <f>LEFT(CONCATENATE(variable_labels!B107,"          "),8)</f>
        <v xml:space="preserve">P_TEXT  </v>
      </c>
      <c r="C107" s="39" t="str">
        <f>CONCATENATE("(",variable_labels!A107,"=",variable_labels!B107,")")</f>
        <v>(WORD6Y4=P_TEXT)</v>
      </c>
      <c r="D107" s="25" t="str">
        <f>CONCATENATE("     ",A107,"          ",variable_labels!I107)</f>
        <v xml:space="preserve">     WORD6Y4           (F1.0)</v>
      </c>
      <c r="E107" s="17" t="str">
        <f>CONCATENATE("     ",A107,"     '",LEFT(variable_labels!F107,80),"'")</f>
        <v xml:space="preserve">     WORD6Y4      'Frequency_ Word Processor Use'</v>
      </c>
      <c r="F107" s="26" t="str">
        <f>CONCATENATE("   / ",A107,"          ","(",variable_labels!J107,")")</f>
        <v xml:space="preserve">   / WORD6Y4           (9)</v>
      </c>
      <c r="G107" s="25" t="str">
        <f>IF(variable_labels!C107="","",CONCATENATE("(",variable_labels!C107,"=",variable_labels!A107,")"))</f>
        <v>(P_TEXT=WORD6Y4)</v>
      </c>
      <c r="H107" s="25" t="str">
        <f>CONCATENATE("(",variable_labels!A107,"=",variable_labels!B107,")")</f>
        <v>(WORD6Y4=P_TEXT)</v>
      </c>
    </row>
    <row r="108" spans="1:8" x14ac:dyDescent="0.25">
      <c r="A108" s="19" t="str">
        <f>LEFT(CONCATENATE(variable_labels!A108,"          "),8)</f>
        <v>VIDEO6Y5</v>
      </c>
      <c r="B108" s="19" t="str">
        <f>LEFT(CONCATENATE(variable_labels!B108,"          "),8)</f>
        <v xml:space="preserve">P_VIDEO </v>
      </c>
      <c r="C108" s="39" t="str">
        <f>CONCATENATE("(",variable_labels!A108,"=",variable_labels!B108,")")</f>
        <v>(VIDEO6Y5=P_VIDEO)</v>
      </c>
      <c r="D108" s="25" t="str">
        <f>CONCATENATE("     ",A108,"          ",variable_labels!I108)</f>
        <v xml:space="preserve">     VIDEO6Y5          (F1.0)</v>
      </c>
      <c r="E108" s="17" t="str">
        <f>CONCATENATE("     ",A108,"     '",LEFT(variable_labels!F108,80),"'")</f>
        <v xml:space="preserve">     VIDEO6Y5     'Frequency_ Video Game Machine Use'</v>
      </c>
      <c r="F108" s="26" t="str">
        <f>CONCATENATE("   / ",A108,"          ","(",variable_labels!J108,")")</f>
        <v xml:space="preserve">   / VIDEO6Y5          (9)</v>
      </c>
      <c r="G108" s="25" t="str">
        <f>IF(variable_labels!C108="","",CONCATENATE("(",variable_labels!C108,"=",variable_labels!A108,")"))</f>
        <v>(P_VIDEO=VIDEO6Y5)</v>
      </c>
      <c r="H108" s="25" t="str">
        <f>CONCATENATE("(",variable_labels!A108,"=",variable_labels!B108,")")</f>
        <v>(VIDEO6Y5=P_VIDEO)</v>
      </c>
    </row>
    <row r="109" spans="1:8" x14ac:dyDescent="0.25">
      <c r="A109" s="19" t="str">
        <f>LEFT(CONCATENATE(variable_labels!A109,"          "),8)</f>
        <v xml:space="preserve">CD6Y6   </v>
      </c>
      <c r="B109" s="19" t="str">
        <f>LEFT(CONCATENATE(variable_labels!B109,"          "),8)</f>
        <v xml:space="preserve">P_CD    </v>
      </c>
      <c r="C109" s="39" t="str">
        <f>CONCATENATE("(",variable_labels!A109,"=",variable_labels!B109,")")</f>
        <v>(CD6Y6=P_CD)</v>
      </c>
      <c r="D109" s="25" t="str">
        <f>CONCATENATE("     ",A109,"          ",variable_labels!I109)</f>
        <v xml:space="preserve">     CD6Y6             (F1.0)</v>
      </c>
      <c r="E109" s="17" t="str">
        <f>CONCATENATE("     ",A109,"     '",LEFT(variable_labels!F109,80),"'")</f>
        <v xml:space="preserve">     CD6Y6        'Frequency_ Cd Player Use'</v>
      </c>
      <c r="F109" s="26" t="str">
        <f>CONCATENATE("   / ",A109,"          ","(",variable_labels!J109,")")</f>
        <v xml:space="preserve">   / CD6Y6             (9)</v>
      </c>
      <c r="G109" s="25" t="str">
        <f>IF(variable_labels!C109="","",CONCATENATE("(",variable_labels!C109,"=",variable_labels!A109,")"))</f>
        <v>(P_CD=CD6Y6)</v>
      </c>
      <c r="H109" s="25" t="str">
        <f>CONCATENATE("(",variable_labels!A109,"=",variable_labels!B109,")")</f>
        <v>(CD6Y6=P_CD)</v>
      </c>
    </row>
    <row r="110" spans="1:8" x14ac:dyDescent="0.25">
      <c r="A110" s="19" t="str">
        <f>LEFT(CONCATENATE(variable_labels!A110,"          "),8)</f>
        <v xml:space="preserve">        </v>
      </c>
      <c r="B110" s="19" t="str">
        <f>LEFT(CONCATENATE(variable_labels!B110,"          "),8)</f>
        <v xml:space="preserve">        </v>
      </c>
      <c r="C110" s="39" t="str">
        <f>CONCATENATE("(",variable_labels!A110,"=",variable_labels!B110,")")</f>
        <v>(=)</v>
      </c>
      <c r="G110" s="25" t="str">
        <f>IF(variable_labels!C110="","",CONCATENATE("(",variable_labels!C110,"=",variable_labels!A110,")"))</f>
        <v>(SEX=)</v>
      </c>
      <c r="H110" s="25" t="str">
        <f>CONCATENATE("(",variable_labels!A110,"=",variable_labels!B110,")")</f>
        <v>(=)</v>
      </c>
    </row>
    <row r="111" spans="1:8" x14ac:dyDescent="0.25">
      <c r="A111" s="19" t="str">
        <f>LEFT(CONCATENATE(variable_labels!A111,"          "),8)</f>
        <v xml:space="preserve">        </v>
      </c>
      <c r="B111" s="19" t="str">
        <f>LEFT(CONCATENATE(variable_labels!B111,"          "),8)</f>
        <v xml:space="preserve">        </v>
      </c>
      <c r="C111" s="39" t="str">
        <f>CONCATENATE("(",variable_labels!A111,"=",variable_labels!B111,")")</f>
        <v>(=)</v>
      </c>
      <c r="G111" s="25" t="str">
        <f>IF(variable_labels!C111="","",CONCATENATE("(",variable_labels!C111,"=",variable_labels!A111,")"))</f>
        <v>(FAMSTAND=)</v>
      </c>
      <c r="H111" s="25" t="str">
        <f>CONCATENATE("(",variable_labels!A111,"=",variable_labels!B111,")")</f>
        <v>(=)</v>
      </c>
    </row>
    <row r="112" spans="1:8" x14ac:dyDescent="0.25">
      <c r="A112" s="19" t="str">
        <f>LEFT(CONCATENATE(variable_labels!A112,"          "),8)</f>
        <v xml:space="preserve">        </v>
      </c>
      <c r="B112" s="19" t="str">
        <f>LEFT(CONCATENATE(variable_labels!B112,"          "),8)</f>
        <v xml:space="preserve">        </v>
      </c>
      <c r="C112" s="39" t="str">
        <f>CONCATENATE("(",variable_labels!A112,"=",variable_labels!B112,")")</f>
        <v>(=)</v>
      </c>
      <c r="G112" s="25" t="str">
        <f>IF(variable_labels!C112="","",CONCATENATE("(",variable_labels!C112,"=",variable_labels!A112,")"))</f>
        <v>(STADTLAN=)</v>
      </c>
      <c r="H112" s="25" t="str">
        <f>CONCATENATE("(",variable_labels!A112,"=",variable_labels!B112,")")</f>
        <v>(=)</v>
      </c>
    </row>
    <row r="113" spans="1:8" x14ac:dyDescent="0.25">
      <c r="A113" s="19" t="str">
        <f>LEFT(CONCATENATE(variable_labels!A113,"          "),8)</f>
        <v xml:space="preserve">        </v>
      </c>
      <c r="B113" s="19" t="str">
        <f>LEFT(CONCATENATE(variable_labels!B113,"          "),8)</f>
        <v xml:space="preserve">        </v>
      </c>
      <c r="G113" s="25" t="str">
        <f>IF(variable_labels!C113="","",CONCATENATE("(",variable_labels!C113,"=",variable_labels!A113,")"))</f>
        <v>(BUNDLAND=)</v>
      </c>
      <c r="H113" s="25" t="str">
        <f>CONCATENATE("(",variable_labels!A113,"=",variable_labels!B113,")")</f>
        <v>(=)</v>
      </c>
    </row>
    <row r="114" spans="1:8" x14ac:dyDescent="0.25">
      <c r="G114" s="25" t="str">
        <f>IF(variable_labels!C114="","",CONCATENATE("(",variable_labels!C114,"=",variable_labels!A114,")"))</f>
        <v>(HHERWNO=)</v>
      </c>
      <c r="H114" s="25" t="str">
        <f>CONCATENATE("(",variable_labels!A114,"=",variable_labels!B114,")")</f>
        <v>(=)</v>
      </c>
    </row>
    <row r="115" spans="1:8" x14ac:dyDescent="0.25">
      <c r="G115" s="25" t="str">
        <f>IF(variable_labels!C115="","",CONCATENATE("(",variable_labels!C115,"=",variable_labels!A115,")"))</f>
        <v>(HHKINDNO=)</v>
      </c>
      <c r="H115" s="25" t="str">
        <f>CONCATENATE("(",variable_labels!A115,"=",variable_labels!B115,")")</f>
        <v>(=)</v>
      </c>
    </row>
    <row r="116" spans="1:8" x14ac:dyDescent="0.25">
      <c r="G116" s="25" t="str">
        <f>IF(variable_labels!C116="","",CONCATENATE("(",variable_labels!C116,"=",variable_labels!A116,")"))</f>
        <v>(AUSBILDG=)</v>
      </c>
      <c r="H116" s="25" t="str">
        <f>CONCATENATE("(",variable_labels!A116,"=",variable_labels!B116,")")</f>
        <v>(=)</v>
      </c>
    </row>
    <row r="117" spans="1:8" x14ac:dyDescent="0.25">
      <c r="G117" s="25" t="str">
        <f>IF(variable_labels!C117="","",CONCATENATE("(",variable_labels!C117,"=",variable_labels!A117,")"))</f>
        <v>(BERUF=)</v>
      </c>
      <c r="H117" s="25" t="str">
        <f>CONCATENATE("(",variable_labels!A117,"=",variable_labels!B117,")")</f>
        <v>(=)</v>
      </c>
    </row>
    <row r="118" spans="1:8" x14ac:dyDescent="0.25">
      <c r="G118" s="25" t="str">
        <f>IF(variable_labels!C118="","",CONCATENATE("(",variable_labels!C118,"=",variable_labels!A118,")"))</f>
        <v>(TAETIG=)</v>
      </c>
      <c r="H118" s="25" t="str">
        <f>CONCATENATE("(",variable_labels!A118,"=",variable_labels!B118,")")</f>
        <v>(=)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</vt:lpstr>
      <vt:lpstr>codetable</vt:lpstr>
      <vt:lpstr>innovativeness</vt:lpstr>
      <vt:lpstr>Translation</vt:lpstr>
      <vt:lpstr>variable_labels</vt:lpstr>
      <vt:lpstr>value_labels</vt:lpstr>
      <vt:lpstr>SPSS-Syntax</vt:lpstr>
    </vt:vector>
  </TitlesOfParts>
  <Company>WU-Wien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Sinkovics Rudolf</dc:creator>
  <cp:lastModifiedBy>Rudolf Sinkovics</cp:lastModifiedBy>
  <cp:lastPrinted>2002-05-20T15:00:06Z</cp:lastPrinted>
  <dcterms:created xsi:type="dcterms:W3CDTF">1997-06-26T08:21:51Z</dcterms:created>
  <dcterms:modified xsi:type="dcterms:W3CDTF">2021-05-11T23:17:34Z</dcterms:modified>
</cp:coreProperties>
</file>