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m\Documents\University\Masters_thesis\Results and writing\Thesis Chapters\Chapter 6 Appendix\Excel_files\"/>
    </mc:Choice>
  </mc:AlternateContent>
  <xr:revisionPtr revIDLastSave="0" documentId="8_{09C6756E-DFD0-470F-B7B9-9D1E97BFD21D}" xr6:coauthVersionLast="45" xr6:coauthVersionMax="45" xr10:uidLastSave="{00000000-0000-0000-0000-000000000000}"/>
  <bookViews>
    <workbookView xWindow="-108" yWindow="-108" windowWidth="23256" windowHeight="12576" xr2:uid="{7563077F-C101-4C6B-B10D-1A851280EA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1" l="1"/>
  <c r="O18" i="1"/>
  <c r="Q18" i="1" s="1"/>
  <c r="M18" i="1"/>
  <c r="L18" i="1"/>
  <c r="N18" i="1" s="1"/>
  <c r="R18" i="1" s="1"/>
  <c r="Q17" i="1"/>
  <c r="P17" i="1"/>
  <c r="O17" i="1"/>
  <c r="M17" i="1"/>
  <c r="L17" i="1"/>
  <c r="N17" i="1" s="1"/>
  <c r="R17" i="1" s="1"/>
  <c r="P16" i="1"/>
  <c r="Q16" i="1" s="1"/>
  <c r="R16" i="1" s="1"/>
  <c r="O16" i="1"/>
  <c r="N16" i="1"/>
  <c r="M16" i="1"/>
  <c r="L16" i="1"/>
  <c r="P15" i="1"/>
  <c r="O15" i="1"/>
  <c r="Q15" i="1" s="1"/>
  <c r="M15" i="1"/>
  <c r="N15" i="1" s="1"/>
  <c r="L15" i="1"/>
  <c r="P14" i="1"/>
  <c r="O14" i="1"/>
  <c r="Q14" i="1" s="1"/>
  <c r="N14" i="1"/>
  <c r="R14" i="1" s="1"/>
  <c r="M14" i="1"/>
  <c r="L14" i="1"/>
  <c r="P13" i="1"/>
  <c r="O13" i="1"/>
  <c r="Q13" i="1" s="1"/>
  <c r="M13" i="1"/>
  <c r="N13" i="1" s="1"/>
  <c r="R13" i="1" s="1"/>
  <c r="L13" i="1"/>
  <c r="P12" i="1"/>
  <c r="O12" i="1"/>
  <c r="Q12" i="1" s="1"/>
  <c r="M12" i="1"/>
  <c r="L12" i="1"/>
  <c r="N12" i="1" s="1"/>
  <c r="R12" i="1" s="1"/>
  <c r="P11" i="1"/>
  <c r="O11" i="1"/>
  <c r="Q11" i="1" s="1"/>
  <c r="M11" i="1"/>
  <c r="L11" i="1"/>
  <c r="N11" i="1" s="1"/>
  <c r="R11" i="1" s="1"/>
  <c r="P10" i="1"/>
  <c r="O10" i="1"/>
  <c r="Q10" i="1" s="1"/>
  <c r="M10" i="1"/>
  <c r="L10" i="1"/>
  <c r="N10" i="1" s="1"/>
  <c r="R10" i="1" s="1"/>
  <c r="Q9" i="1"/>
  <c r="P9" i="1"/>
  <c r="O9" i="1"/>
  <c r="M9" i="1"/>
  <c r="L9" i="1"/>
  <c r="N9" i="1" s="1"/>
  <c r="R9" i="1" s="1"/>
  <c r="P8" i="1"/>
  <c r="Q8" i="1" s="1"/>
  <c r="O8" i="1"/>
  <c r="M8" i="1"/>
  <c r="L8" i="1"/>
  <c r="N8" i="1" s="1"/>
  <c r="R8" i="1" s="1"/>
  <c r="P7" i="1"/>
  <c r="O7" i="1"/>
  <c r="Q7" i="1" s="1"/>
  <c r="M7" i="1"/>
  <c r="L7" i="1"/>
  <c r="N7" i="1" s="1"/>
  <c r="P6" i="1"/>
  <c r="O6" i="1"/>
  <c r="Q6" i="1" s="1"/>
  <c r="N6" i="1"/>
  <c r="R6" i="1" s="1"/>
  <c r="M6" i="1"/>
  <c r="L6" i="1"/>
  <c r="P5" i="1"/>
  <c r="O5" i="1"/>
  <c r="Q5" i="1" s="1"/>
  <c r="M5" i="1"/>
  <c r="N5" i="1" s="1"/>
  <c r="L5" i="1"/>
  <c r="P4" i="1"/>
  <c r="O4" i="1"/>
  <c r="Q4" i="1" s="1"/>
  <c r="M4" i="1"/>
  <c r="L4" i="1"/>
  <c r="N4" i="1" s="1"/>
  <c r="P3" i="1"/>
  <c r="O3" i="1"/>
  <c r="Q3" i="1" s="1"/>
  <c r="M3" i="1"/>
  <c r="L3" i="1"/>
  <c r="N3" i="1" s="1"/>
  <c r="P2" i="1"/>
  <c r="O2" i="1"/>
  <c r="Q2" i="1" s="1"/>
  <c r="M2" i="1"/>
  <c r="L2" i="1"/>
  <c r="N2" i="1" s="1"/>
  <c r="R3" i="1" l="1"/>
  <c r="R5" i="1"/>
  <c r="R7" i="1"/>
  <c r="R2" i="1"/>
  <c r="R4" i="1"/>
  <c r="R15" i="1"/>
  <c r="S2" i="1" l="1"/>
</calcChain>
</file>

<file path=xl/sharedStrings.xml><?xml version="1.0" encoding="utf-8"?>
<sst xmlns="http://schemas.openxmlformats.org/spreadsheetml/2006/main" count="36" uniqueCount="31">
  <si>
    <t>Contig identity</t>
  </si>
  <si>
    <t>Query Start (q start)</t>
  </si>
  <si>
    <t>Query stop (q stop)</t>
  </si>
  <si>
    <t>Subject Start (s start)</t>
  </si>
  <si>
    <t>Subject stop (s stop)</t>
  </si>
  <si>
    <t>% identity</t>
  </si>
  <si>
    <t>S start difference (Second unit S start - First unit S start) (bases)</t>
  </si>
  <si>
    <t>qStart difference between two reads</t>
  </si>
  <si>
    <t>sStart difference corrected for different qStart</t>
  </si>
  <si>
    <t>S stop difference (Second unit S stop - First unit S stop) (bases)</t>
  </si>
  <si>
    <t>qStop difference between two reads</t>
  </si>
  <si>
    <t>sStop difference corrected for different qStops</t>
  </si>
  <si>
    <t>Average Difference between unit 1 and 2</t>
  </si>
  <si>
    <t>Average length rDNA repeat</t>
  </si>
  <si>
    <t>MDXI01008275.1</t>
  </si>
  <si>
    <t>MDXI01019696.1</t>
  </si>
  <si>
    <t>MDXI01019697.1</t>
  </si>
  <si>
    <t>MDXI01016458.1</t>
  </si>
  <si>
    <t>MDXI01019878.1</t>
  </si>
  <si>
    <t>MDXI01019703.1</t>
  </si>
  <si>
    <t>MDXI01019713.1</t>
  </si>
  <si>
    <t>MDXI01016451.1</t>
  </si>
  <si>
    <t>MDXI01019884.1</t>
  </si>
  <si>
    <t>MDXI01019710.1</t>
  </si>
  <si>
    <t>MDXI01008039.1</t>
  </si>
  <si>
    <t>MDXI01016457.1</t>
  </si>
  <si>
    <t>MDXI01019712.1</t>
  </si>
  <si>
    <t>MDXI01016442.1</t>
  </si>
  <si>
    <t>MDXI01019707.1</t>
  </si>
  <si>
    <t>MDXI01008042.1</t>
  </si>
  <si>
    <t>MDXI01019247.1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</si>
</sst>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520EE-1352-4715-AD7E-893AC1A19AC5}">
  <dimension ref="A1:S18"/>
  <sheetViews>
    <sheetView tabSelected="1" workbookViewId="0">
      <selection activeCell="C16" sqref="C16"/>
    </sheetView>
  </sheetViews>
  <sheetFormatPr defaultRowHeight="14.4" x14ac:dyDescent="0.3"/>
  <cols>
    <col min="1" max="1" width="15.109375" bestFit="1" customWidth="1"/>
    <col min="2" max="2" width="17.21875" bestFit="1" customWidth="1"/>
    <col min="3" max="3" width="16.5546875" bestFit="1" customWidth="1"/>
    <col min="4" max="4" width="18" bestFit="1" customWidth="1"/>
    <col min="5" max="5" width="17.44140625" bestFit="1" customWidth="1"/>
    <col min="6" max="6" width="9" bestFit="1" customWidth="1"/>
    <col min="7" max="7" width="17.21875" bestFit="1" customWidth="1"/>
    <col min="8" max="8" width="16.5546875" bestFit="1" customWidth="1"/>
    <col min="9" max="9" width="18" bestFit="1" customWidth="1"/>
    <col min="10" max="10" width="17.44140625" bestFit="1" customWidth="1"/>
    <col min="11" max="11" width="9" bestFit="1" customWidth="1"/>
    <col min="12" max="12" width="52.77734375" bestFit="1" customWidth="1"/>
    <col min="13" max="13" width="31.33203125" bestFit="1" customWidth="1"/>
    <col min="14" max="14" width="39.33203125" bestFit="1" customWidth="1"/>
    <col min="15" max="15" width="52.109375" bestFit="1" customWidth="1"/>
    <col min="16" max="16" width="31.109375" bestFit="1" customWidth="1"/>
    <col min="17" max="17" width="39.6640625" bestFit="1" customWidth="1"/>
    <col min="18" max="18" width="34.6640625" bestFit="1" customWidth="1"/>
    <col min="19" max="19" width="23.88671875" bestFit="1" customWidth="1"/>
  </cols>
  <sheetData>
    <row r="1" spans="1:19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</row>
    <row r="2" spans="1:19" x14ac:dyDescent="0.3">
      <c r="A2" s="2" t="s">
        <v>14</v>
      </c>
      <c r="B2" s="2">
        <v>6606</v>
      </c>
      <c r="C2" s="2">
        <v>7393</v>
      </c>
      <c r="D2" s="2">
        <v>791</v>
      </c>
      <c r="E2" s="2">
        <v>3</v>
      </c>
      <c r="F2" s="2">
        <v>93.984999999999999</v>
      </c>
      <c r="G2" s="2">
        <v>6606</v>
      </c>
      <c r="H2" s="2">
        <v>7546</v>
      </c>
      <c r="I2" s="2">
        <v>16645</v>
      </c>
      <c r="J2" s="2">
        <v>15705</v>
      </c>
      <c r="K2" s="2">
        <v>93.802999999999997</v>
      </c>
      <c r="L2" s="2">
        <f>I2-D2</f>
        <v>15854</v>
      </c>
      <c r="M2" s="2">
        <f>G2-B2</f>
        <v>0</v>
      </c>
      <c r="N2" s="2">
        <f>L2+M2</f>
        <v>15854</v>
      </c>
      <c r="O2" s="2">
        <f>J2-E2</f>
        <v>15702</v>
      </c>
      <c r="P2" s="2">
        <f>H2-C2</f>
        <v>153</v>
      </c>
      <c r="Q2" s="2">
        <f>O2+P2</f>
        <v>15855</v>
      </c>
      <c r="R2" s="2">
        <f>AVERAGE(N2,Q2)</f>
        <v>15854.5</v>
      </c>
      <c r="S2" s="2">
        <f>AVERAGE(R:R)</f>
        <v>15740.088235294117</v>
      </c>
    </row>
    <row r="3" spans="1:19" x14ac:dyDescent="0.3">
      <c r="A3" s="2" t="s">
        <v>15</v>
      </c>
      <c r="B3" s="2">
        <v>8222</v>
      </c>
      <c r="C3" s="2">
        <v>9591</v>
      </c>
      <c r="D3" s="2">
        <v>5409</v>
      </c>
      <c r="E3" s="2">
        <v>4048</v>
      </c>
      <c r="F3" s="2">
        <v>94.364000000000004</v>
      </c>
      <c r="G3" s="2">
        <v>8346</v>
      </c>
      <c r="H3" s="2">
        <v>9591</v>
      </c>
      <c r="I3" s="2">
        <v>20008</v>
      </c>
      <c r="J3" s="2">
        <v>18779</v>
      </c>
      <c r="K3" s="2">
        <v>94.099000000000004</v>
      </c>
      <c r="L3" s="2">
        <f t="shared" ref="L3:L18" si="0">I3-D3</f>
        <v>14599</v>
      </c>
      <c r="M3" s="2">
        <f t="shared" ref="M3:M18" si="1">G3-B3</f>
        <v>124</v>
      </c>
      <c r="N3" s="2">
        <f t="shared" ref="N3:N4" si="2">L3+M3</f>
        <v>14723</v>
      </c>
      <c r="O3" s="2">
        <f t="shared" ref="O3:O18" si="3">J3-E3</f>
        <v>14731</v>
      </c>
      <c r="P3" s="2">
        <f t="shared" ref="P3:P18" si="4">H3-C3</f>
        <v>0</v>
      </c>
      <c r="Q3" s="2">
        <f t="shared" ref="Q3:Q4" si="5">O3+P3</f>
        <v>14731</v>
      </c>
      <c r="R3" s="2">
        <f t="shared" ref="R3:R18" si="6">AVERAGE(N3,Q3)</f>
        <v>14727</v>
      </c>
      <c r="S3" s="2"/>
    </row>
    <row r="4" spans="1:19" x14ac:dyDescent="0.3">
      <c r="A4" s="2" t="s">
        <v>16</v>
      </c>
      <c r="B4" s="2">
        <v>8222</v>
      </c>
      <c r="C4" s="2">
        <v>9591</v>
      </c>
      <c r="D4" s="2">
        <v>2061</v>
      </c>
      <c r="E4" s="2">
        <v>714</v>
      </c>
      <c r="F4" s="2">
        <v>94.122</v>
      </c>
      <c r="G4" s="2">
        <v>8443</v>
      </c>
      <c r="H4" s="2">
        <v>9591</v>
      </c>
      <c r="I4" s="2">
        <v>17840</v>
      </c>
      <c r="J4" s="2">
        <v>16714</v>
      </c>
      <c r="K4" s="2">
        <v>93.332999999999998</v>
      </c>
      <c r="L4" s="2">
        <f t="shared" si="0"/>
        <v>15779</v>
      </c>
      <c r="M4" s="2">
        <f t="shared" si="1"/>
        <v>221</v>
      </c>
      <c r="N4" s="2">
        <f t="shared" si="2"/>
        <v>16000</v>
      </c>
      <c r="O4" s="2">
        <f t="shared" si="3"/>
        <v>16000</v>
      </c>
      <c r="P4" s="2">
        <f t="shared" si="4"/>
        <v>0</v>
      </c>
      <c r="Q4" s="2">
        <f t="shared" si="5"/>
        <v>16000</v>
      </c>
      <c r="R4" s="2">
        <f t="shared" si="6"/>
        <v>16000</v>
      </c>
      <c r="S4" s="2"/>
    </row>
    <row r="5" spans="1:19" x14ac:dyDescent="0.3">
      <c r="A5" s="2" t="s">
        <v>17</v>
      </c>
      <c r="B5" s="2">
        <v>2694</v>
      </c>
      <c r="C5" s="2">
        <v>4524</v>
      </c>
      <c r="D5" s="2">
        <v>8518</v>
      </c>
      <c r="E5" s="2">
        <v>10340</v>
      </c>
      <c r="F5" s="2">
        <v>96.563000000000002</v>
      </c>
      <c r="G5" s="2">
        <v>2694</v>
      </c>
      <c r="H5" s="2">
        <v>4524</v>
      </c>
      <c r="I5" s="2">
        <v>24610</v>
      </c>
      <c r="J5" s="2">
        <v>26428</v>
      </c>
      <c r="K5" s="2">
        <v>96.344999999999999</v>
      </c>
      <c r="L5" s="2">
        <f t="shared" si="0"/>
        <v>16092</v>
      </c>
      <c r="M5" s="2">
        <f t="shared" si="1"/>
        <v>0</v>
      </c>
      <c r="N5" s="2">
        <f t="shared" ref="N5:N18" si="7">L5-M5</f>
        <v>16092</v>
      </c>
      <c r="O5" s="2">
        <f t="shared" si="3"/>
        <v>16088</v>
      </c>
      <c r="P5" s="2">
        <f t="shared" si="4"/>
        <v>0</v>
      </c>
      <c r="Q5" s="2">
        <f>O5-P5</f>
        <v>16088</v>
      </c>
      <c r="R5" s="2">
        <f t="shared" si="6"/>
        <v>16090</v>
      </c>
      <c r="S5" s="2"/>
    </row>
    <row r="6" spans="1:19" x14ac:dyDescent="0.3">
      <c r="A6" s="2" t="s">
        <v>18</v>
      </c>
      <c r="B6" s="2">
        <v>6606</v>
      </c>
      <c r="C6" s="2">
        <v>7546</v>
      </c>
      <c r="D6" s="2">
        <v>3604</v>
      </c>
      <c r="E6" s="2">
        <v>4544</v>
      </c>
      <c r="F6" s="2">
        <v>93.802999999999997</v>
      </c>
      <c r="G6" s="2">
        <v>6606</v>
      </c>
      <c r="H6" s="2">
        <v>7546</v>
      </c>
      <c r="I6" s="2">
        <v>18716</v>
      </c>
      <c r="J6" s="2">
        <v>19657</v>
      </c>
      <c r="K6" s="2">
        <v>93.908000000000001</v>
      </c>
      <c r="L6" s="2">
        <f t="shared" si="0"/>
        <v>15112</v>
      </c>
      <c r="M6" s="2">
        <f t="shared" si="1"/>
        <v>0</v>
      </c>
      <c r="N6" s="2">
        <f t="shared" si="7"/>
        <v>15112</v>
      </c>
      <c r="O6" s="2">
        <f t="shared" si="3"/>
        <v>15113</v>
      </c>
      <c r="P6" s="2">
        <f t="shared" si="4"/>
        <v>0</v>
      </c>
      <c r="Q6" s="2">
        <f t="shared" ref="Q6:Q18" si="8">O6-P6</f>
        <v>15113</v>
      </c>
      <c r="R6" s="2">
        <f t="shared" si="6"/>
        <v>15112.5</v>
      </c>
      <c r="S6" s="2"/>
    </row>
    <row r="7" spans="1:19" x14ac:dyDescent="0.3">
      <c r="A7" s="2" t="s">
        <v>19</v>
      </c>
      <c r="B7" s="2">
        <v>6606</v>
      </c>
      <c r="C7" s="2">
        <v>7546</v>
      </c>
      <c r="D7" s="2">
        <v>973</v>
      </c>
      <c r="E7" s="2">
        <v>1914</v>
      </c>
      <c r="F7" s="2">
        <v>93.908000000000001</v>
      </c>
      <c r="G7" s="2">
        <v>6606</v>
      </c>
      <c r="H7" s="2">
        <v>7544</v>
      </c>
      <c r="I7" s="2">
        <v>16987</v>
      </c>
      <c r="J7" s="2">
        <v>17920</v>
      </c>
      <c r="K7" s="2">
        <v>93.572000000000003</v>
      </c>
      <c r="L7" s="2">
        <f t="shared" si="0"/>
        <v>16014</v>
      </c>
      <c r="M7" s="2">
        <f t="shared" si="1"/>
        <v>0</v>
      </c>
      <c r="N7" s="2">
        <f t="shared" si="7"/>
        <v>16014</v>
      </c>
      <c r="O7" s="2">
        <f t="shared" si="3"/>
        <v>16006</v>
      </c>
      <c r="P7" s="2">
        <f t="shared" si="4"/>
        <v>-2</v>
      </c>
      <c r="Q7" s="2">
        <f t="shared" si="8"/>
        <v>16008</v>
      </c>
      <c r="R7" s="2">
        <f t="shared" si="6"/>
        <v>16011</v>
      </c>
      <c r="S7" s="2"/>
    </row>
    <row r="8" spans="1:19" x14ac:dyDescent="0.3">
      <c r="A8" s="2" t="s">
        <v>20</v>
      </c>
      <c r="B8" s="2">
        <v>2694</v>
      </c>
      <c r="C8" s="2">
        <v>4524</v>
      </c>
      <c r="D8" s="2">
        <v>4411</v>
      </c>
      <c r="E8" s="2">
        <v>6228</v>
      </c>
      <c r="F8" s="2">
        <v>96.344999999999999</v>
      </c>
      <c r="G8" s="2">
        <v>2694</v>
      </c>
      <c r="H8" s="2">
        <v>3543</v>
      </c>
      <c r="I8" s="2">
        <v>21650</v>
      </c>
      <c r="J8" s="2">
        <v>22478</v>
      </c>
      <c r="K8" s="2">
        <v>93.778999999999996</v>
      </c>
      <c r="L8" s="2">
        <f t="shared" si="0"/>
        <v>17239</v>
      </c>
      <c r="M8" s="2">
        <f t="shared" si="1"/>
        <v>0</v>
      </c>
      <c r="N8" s="2">
        <f t="shared" si="7"/>
        <v>17239</v>
      </c>
      <c r="O8" s="2">
        <f t="shared" si="3"/>
        <v>16250</v>
      </c>
      <c r="P8" s="2">
        <f t="shared" si="4"/>
        <v>-981</v>
      </c>
      <c r="Q8" s="2">
        <f t="shared" si="8"/>
        <v>17231</v>
      </c>
      <c r="R8" s="2">
        <f t="shared" si="6"/>
        <v>17235</v>
      </c>
      <c r="S8" s="2"/>
    </row>
    <row r="9" spans="1:19" x14ac:dyDescent="0.3">
      <c r="A9" s="2" t="s">
        <v>21</v>
      </c>
      <c r="B9" s="2">
        <v>2694</v>
      </c>
      <c r="C9" s="2">
        <v>4524</v>
      </c>
      <c r="D9" s="2">
        <v>15365</v>
      </c>
      <c r="E9" s="2">
        <v>17183</v>
      </c>
      <c r="F9" s="2">
        <v>96.24</v>
      </c>
      <c r="G9" s="2">
        <v>2694</v>
      </c>
      <c r="H9" s="2">
        <v>4144</v>
      </c>
      <c r="I9" s="2">
        <v>31110</v>
      </c>
      <c r="J9" s="2">
        <v>32556</v>
      </c>
      <c r="K9" s="2">
        <v>96.632000000000005</v>
      </c>
      <c r="L9" s="2">
        <f t="shared" si="0"/>
        <v>15745</v>
      </c>
      <c r="M9" s="2">
        <f t="shared" si="1"/>
        <v>0</v>
      </c>
      <c r="N9" s="2">
        <f t="shared" si="7"/>
        <v>15745</v>
      </c>
      <c r="O9" s="2">
        <f t="shared" si="3"/>
        <v>15373</v>
      </c>
      <c r="P9" s="2">
        <f t="shared" si="4"/>
        <v>-380</v>
      </c>
      <c r="Q9" s="2">
        <f t="shared" si="8"/>
        <v>15753</v>
      </c>
      <c r="R9" s="2">
        <f t="shared" si="6"/>
        <v>15749</v>
      </c>
      <c r="S9" s="2"/>
    </row>
    <row r="10" spans="1:19" x14ac:dyDescent="0.3">
      <c r="A10" s="2" t="s">
        <v>22</v>
      </c>
      <c r="B10" s="2">
        <v>2694</v>
      </c>
      <c r="C10" s="2">
        <v>4524</v>
      </c>
      <c r="D10" s="2">
        <v>3334</v>
      </c>
      <c r="E10" s="2">
        <v>5137</v>
      </c>
      <c r="F10" s="2">
        <v>95.745000000000005</v>
      </c>
      <c r="G10" s="2">
        <v>2694</v>
      </c>
      <c r="H10" s="2">
        <v>4524</v>
      </c>
      <c r="I10" s="2">
        <v>18265</v>
      </c>
      <c r="J10" s="2">
        <v>20082</v>
      </c>
      <c r="K10" s="2">
        <v>96.238</v>
      </c>
      <c r="L10" s="2">
        <f t="shared" si="0"/>
        <v>14931</v>
      </c>
      <c r="M10" s="2">
        <f t="shared" si="1"/>
        <v>0</v>
      </c>
      <c r="N10" s="2">
        <f t="shared" si="7"/>
        <v>14931</v>
      </c>
      <c r="O10" s="2">
        <f t="shared" si="3"/>
        <v>14945</v>
      </c>
      <c r="P10" s="2">
        <f t="shared" si="4"/>
        <v>0</v>
      </c>
      <c r="Q10" s="2">
        <f t="shared" si="8"/>
        <v>14945</v>
      </c>
      <c r="R10" s="2">
        <f t="shared" si="6"/>
        <v>14938</v>
      </c>
      <c r="S10" s="2"/>
    </row>
    <row r="11" spans="1:19" x14ac:dyDescent="0.3">
      <c r="A11" s="2" t="s">
        <v>23</v>
      </c>
      <c r="B11" s="2">
        <v>6606</v>
      </c>
      <c r="C11" s="2">
        <v>7546</v>
      </c>
      <c r="D11" s="2">
        <v>2873</v>
      </c>
      <c r="E11" s="2">
        <v>3811</v>
      </c>
      <c r="F11" s="2">
        <v>93.691000000000003</v>
      </c>
      <c r="G11" s="2">
        <v>6606</v>
      </c>
      <c r="H11" s="2">
        <v>7546</v>
      </c>
      <c r="I11" s="2">
        <v>18889</v>
      </c>
      <c r="J11" s="2">
        <v>19828</v>
      </c>
      <c r="K11" s="2">
        <v>93.697000000000003</v>
      </c>
      <c r="L11" s="2">
        <f t="shared" si="0"/>
        <v>16016</v>
      </c>
      <c r="M11" s="2">
        <f t="shared" si="1"/>
        <v>0</v>
      </c>
      <c r="N11" s="2">
        <f t="shared" si="7"/>
        <v>16016</v>
      </c>
      <c r="O11" s="2">
        <f t="shared" si="3"/>
        <v>16017</v>
      </c>
      <c r="P11" s="2">
        <f t="shared" si="4"/>
        <v>0</v>
      </c>
      <c r="Q11" s="2">
        <f t="shared" si="8"/>
        <v>16017</v>
      </c>
      <c r="R11" s="2">
        <f t="shared" si="6"/>
        <v>16016.5</v>
      </c>
      <c r="S11" s="2"/>
    </row>
    <row r="12" spans="1:19" x14ac:dyDescent="0.3">
      <c r="A12" s="2" t="s">
        <v>24</v>
      </c>
      <c r="B12" s="2">
        <v>6606</v>
      </c>
      <c r="C12" s="2">
        <v>7528</v>
      </c>
      <c r="D12" s="2">
        <v>965</v>
      </c>
      <c r="E12" s="2">
        <v>1861</v>
      </c>
      <c r="F12" s="2">
        <v>91.317999999999998</v>
      </c>
      <c r="G12" s="2">
        <v>6606</v>
      </c>
      <c r="H12" s="2">
        <v>7546</v>
      </c>
      <c r="I12" s="2">
        <v>16559</v>
      </c>
      <c r="J12" s="2">
        <v>17482</v>
      </c>
      <c r="K12" s="2">
        <v>92.114000000000004</v>
      </c>
      <c r="L12" s="2">
        <f t="shared" si="0"/>
        <v>15594</v>
      </c>
      <c r="M12" s="2">
        <f t="shared" si="1"/>
        <v>0</v>
      </c>
      <c r="N12" s="2">
        <f t="shared" si="7"/>
        <v>15594</v>
      </c>
      <c r="O12" s="2">
        <f t="shared" si="3"/>
        <v>15621</v>
      </c>
      <c r="P12" s="2">
        <f t="shared" si="4"/>
        <v>18</v>
      </c>
      <c r="Q12" s="2">
        <f t="shared" si="8"/>
        <v>15603</v>
      </c>
      <c r="R12" s="2">
        <f t="shared" si="6"/>
        <v>15598.5</v>
      </c>
      <c r="S12" s="2"/>
    </row>
    <row r="13" spans="1:19" x14ac:dyDescent="0.3">
      <c r="A13" s="2" t="s">
        <v>25</v>
      </c>
      <c r="B13" s="2">
        <v>8418</v>
      </c>
      <c r="C13" s="2">
        <v>9591</v>
      </c>
      <c r="D13" s="2">
        <v>1722</v>
      </c>
      <c r="E13" s="2">
        <v>2859</v>
      </c>
      <c r="F13" s="2">
        <v>92.457999999999998</v>
      </c>
      <c r="G13" s="2">
        <v>8222</v>
      </c>
      <c r="H13" s="2">
        <v>9087</v>
      </c>
      <c r="I13" s="2">
        <v>17426</v>
      </c>
      <c r="J13" s="2">
        <v>18276</v>
      </c>
      <c r="K13" s="2">
        <v>94.507999999999996</v>
      </c>
      <c r="L13" s="2">
        <f t="shared" si="0"/>
        <v>15704</v>
      </c>
      <c r="M13" s="2">
        <f t="shared" si="1"/>
        <v>-196</v>
      </c>
      <c r="N13" s="2">
        <f t="shared" si="7"/>
        <v>15900</v>
      </c>
      <c r="O13" s="2">
        <f t="shared" si="3"/>
        <v>15417</v>
      </c>
      <c r="P13" s="2">
        <f t="shared" si="4"/>
        <v>-504</v>
      </c>
      <c r="Q13" s="2">
        <f t="shared" si="8"/>
        <v>15921</v>
      </c>
      <c r="R13" s="2">
        <f t="shared" si="6"/>
        <v>15910.5</v>
      </c>
      <c r="S13" s="2"/>
    </row>
    <row r="14" spans="1:19" x14ac:dyDescent="0.3">
      <c r="A14" s="2" t="s">
        <v>26</v>
      </c>
      <c r="B14" s="2">
        <v>2694</v>
      </c>
      <c r="C14" s="2">
        <v>4524</v>
      </c>
      <c r="D14" s="2">
        <v>5465</v>
      </c>
      <c r="E14" s="2">
        <v>7270</v>
      </c>
      <c r="F14" s="2">
        <v>95.802000000000007</v>
      </c>
      <c r="G14" s="2">
        <v>2694</v>
      </c>
      <c r="H14" s="2">
        <v>4524</v>
      </c>
      <c r="I14" s="2">
        <v>21303</v>
      </c>
      <c r="J14" s="2">
        <v>23112</v>
      </c>
      <c r="K14" s="2">
        <v>95.962999999999994</v>
      </c>
      <c r="L14" s="2">
        <f t="shared" si="0"/>
        <v>15838</v>
      </c>
      <c r="M14" s="2">
        <f t="shared" si="1"/>
        <v>0</v>
      </c>
      <c r="N14" s="2">
        <f t="shared" si="7"/>
        <v>15838</v>
      </c>
      <c r="O14" s="2">
        <f t="shared" si="3"/>
        <v>15842</v>
      </c>
      <c r="P14" s="2">
        <f t="shared" si="4"/>
        <v>0</v>
      </c>
      <c r="Q14" s="2">
        <f t="shared" si="8"/>
        <v>15842</v>
      </c>
      <c r="R14" s="2">
        <f t="shared" si="6"/>
        <v>15840</v>
      </c>
      <c r="S14" s="2"/>
    </row>
    <row r="15" spans="1:19" x14ac:dyDescent="0.3">
      <c r="A15" s="2" t="s">
        <v>27</v>
      </c>
      <c r="B15" s="2">
        <v>6611</v>
      </c>
      <c r="C15" s="2">
        <v>7546</v>
      </c>
      <c r="D15" s="2">
        <v>2534</v>
      </c>
      <c r="E15" s="2">
        <v>3468</v>
      </c>
      <c r="F15" s="2">
        <v>93.875</v>
      </c>
      <c r="G15" s="2">
        <v>6606</v>
      </c>
      <c r="H15" s="2">
        <v>7546</v>
      </c>
      <c r="I15" s="2">
        <v>18218</v>
      </c>
      <c r="J15" s="2">
        <v>19130</v>
      </c>
      <c r="K15" s="2">
        <v>88.494</v>
      </c>
      <c r="L15" s="2">
        <f t="shared" si="0"/>
        <v>15684</v>
      </c>
      <c r="M15" s="2">
        <f t="shared" si="1"/>
        <v>-5</v>
      </c>
      <c r="N15" s="2">
        <f t="shared" si="7"/>
        <v>15689</v>
      </c>
      <c r="O15" s="2">
        <f t="shared" si="3"/>
        <v>15662</v>
      </c>
      <c r="P15" s="2">
        <f t="shared" si="4"/>
        <v>0</v>
      </c>
      <c r="Q15" s="2">
        <f t="shared" si="8"/>
        <v>15662</v>
      </c>
      <c r="R15" s="2">
        <f t="shared" si="6"/>
        <v>15675.5</v>
      </c>
      <c r="S15" s="2"/>
    </row>
    <row r="16" spans="1:19" x14ac:dyDescent="0.3">
      <c r="A16" s="2" t="s">
        <v>28</v>
      </c>
      <c r="B16" s="2">
        <v>2694</v>
      </c>
      <c r="C16" s="2">
        <v>4524</v>
      </c>
      <c r="D16" s="2">
        <v>6433</v>
      </c>
      <c r="E16" s="2">
        <v>8230</v>
      </c>
      <c r="F16" s="2">
        <v>95.305999999999997</v>
      </c>
      <c r="G16" s="2">
        <v>2694</v>
      </c>
      <c r="H16" s="2">
        <v>4521</v>
      </c>
      <c r="I16" s="2">
        <v>22448</v>
      </c>
      <c r="J16" s="2">
        <v>24247</v>
      </c>
      <c r="K16" s="2">
        <v>95.463999999999999</v>
      </c>
      <c r="L16" s="2">
        <f t="shared" si="0"/>
        <v>16015</v>
      </c>
      <c r="M16" s="2">
        <f t="shared" si="1"/>
        <v>0</v>
      </c>
      <c r="N16" s="2">
        <f t="shared" si="7"/>
        <v>16015</v>
      </c>
      <c r="O16" s="2">
        <f t="shared" si="3"/>
        <v>16017</v>
      </c>
      <c r="P16" s="2">
        <f t="shared" si="4"/>
        <v>-3</v>
      </c>
      <c r="Q16" s="2">
        <f t="shared" si="8"/>
        <v>16020</v>
      </c>
      <c r="R16" s="2">
        <f t="shared" si="6"/>
        <v>16017.5</v>
      </c>
      <c r="S16" s="2"/>
    </row>
    <row r="17" spans="1:19" x14ac:dyDescent="0.3">
      <c r="A17" s="2" t="s">
        <v>29</v>
      </c>
      <c r="B17" s="2">
        <v>6606</v>
      </c>
      <c r="C17" s="2">
        <v>7546</v>
      </c>
      <c r="D17" s="2">
        <v>5634</v>
      </c>
      <c r="E17" s="2">
        <v>6565</v>
      </c>
      <c r="F17" s="2">
        <v>92.856999999999999</v>
      </c>
      <c r="G17" s="2">
        <v>6606</v>
      </c>
      <c r="H17" s="2">
        <v>7546</v>
      </c>
      <c r="I17" s="2">
        <v>20401</v>
      </c>
      <c r="J17" s="2">
        <v>21340</v>
      </c>
      <c r="K17" s="2">
        <v>93.697000000000003</v>
      </c>
      <c r="L17" s="2">
        <f t="shared" si="0"/>
        <v>14767</v>
      </c>
      <c r="M17" s="2">
        <f t="shared" si="1"/>
        <v>0</v>
      </c>
      <c r="N17" s="2">
        <f t="shared" si="7"/>
        <v>14767</v>
      </c>
      <c r="O17" s="2">
        <f t="shared" si="3"/>
        <v>14775</v>
      </c>
      <c r="P17" s="2">
        <f t="shared" si="4"/>
        <v>0</v>
      </c>
      <c r="Q17" s="2">
        <f t="shared" si="8"/>
        <v>14775</v>
      </c>
      <c r="R17" s="2">
        <f t="shared" si="6"/>
        <v>14771</v>
      </c>
      <c r="S17" s="2"/>
    </row>
    <row r="18" spans="1:19" x14ac:dyDescent="0.3">
      <c r="A18" s="2" t="s">
        <v>30</v>
      </c>
      <c r="B18" s="2">
        <v>2810</v>
      </c>
      <c r="C18" s="2">
        <v>4524</v>
      </c>
      <c r="D18" s="2">
        <v>1</v>
      </c>
      <c r="E18" s="2">
        <v>1688</v>
      </c>
      <c r="F18" s="2">
        <v>94.828999999999994</v>
      </c>
      <c r="G18" s="2">
        <v>2694</v>
      </c>
      <c r="H18" s="2">
        <v>4147</v>
      </c>
      <c r="I18" s="2">
        <v>15914</v>
      </c>
      <c r="J18" s="2">
        <v>17352</v>
      </c>
      <c r="K18" s="2">
        <v>95.685000000000002</v>
      </c>
      <c r="L18" s="2">
        <f t="shared" si="0"/>
        <v>15913</v>
      </c>
      <c r="M18" s="2">
        <f t="shared" si="1"/>
        <v>-116</v>
      </c>
      <c r="N18" s="2">
        <f t="shared" si="7"/>
        <v>16029</v>
      </c>
      <c r="O18" s="2">
        <f t="shared" si="3"/>
        <v>15664</v>
      </c>
      <c r="P18" s="2">
        <f t="shared" si="4"/>
        <v>-377</v>
      </c>
      <c r="Q18" s="2">
        <f t="shared" si="8"/>
        <v>16041</v>
      </c>
      <c r="R18" s="2">
        <f t="shared" si="6"/>
        <v>16035</v>
      </c>
      <c r="S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Macdonald</dc:creator>
  <cp:lastModifiedBy>Emma Macdonald</cp:lastModifiedBy>
  <dcterms:created xsi:type="dcterms:W3CDTF">2021-04-27T03:49:07Z</dcterms:created>
  <dcterms:modified xsi:type="dcterms:W3CDTF">2021-04-27T03:50:42Z</dcterms:modified>
</cp:coreProperties>
</file>