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m\Documents\University\Masters_thesis\Results and writing\Thesis Chapters\Chapter 6 Appendix\Excel_files\"/>
    </mc:Choice>
  </mc:AlternateContent>
  <xr:revisionPtr revIDLastSave="0" documentId="8_{765B361A-B005-4324-A555-6C5B32B7972B}" xr6:coauthVersionLast="45" xr6:coauthVersionMax="45" xr10:uidLastSave="{00000000-0000-0000-0000-000000000000}"/>
  <bookViews>
    <workbookView xWindow="-108" yWindow="-108" windowWidth="23256" windowHeight="12576" xr2:uid="{3345F250-A758-4E89-B732-E100DDF3CB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1" l="1"/>
  <c r="Q28" i="1" s="1"/>
  <c r="O28" i="1"/>
  <c r="M28" i="1"/>
  <c r="N28" i="1" s="1"/>
  <c r="R28" i="1" s="1"/>
  <c r="L28" i="1"/>
  <c r="P27" i="1"/>
  <c r="O27" i="1"/>
  <c r="Q27" i="1" s="1"/>
  <c r="M27" i="1"/>
  <c r="L27" i="1"/>
  <c r="N27" i="1" s="1"/>
  <c r="R27" i="1" s="1"/>
  <c r="P26" i="1"/>
  <c r="O26" i="1"/>
  <c r="Q26" i="1" s="1"/>
  <c r="N26" i="1"/>
  <c r="R26" i="1" s="1"/>
  <c r="M26" i="1"/>
  <c r="L26" i="1"/>
  <c r="P25" i="1"/>
  <c r="O25" i="1"/>
  <c r="Q25" i="1" s="1"/>
  <c r="M25" i="1"/>
  <c r="N25" i="1" s="1"/>
  <c r="R25" i="1" s="1"/>
  <c r="L25" i="1"/>
  <c r="Q24" i="1"/>
  <c r="P24" i="1"/>
  <c r="O24" i="1"/>
  <c r="M24" i="1"/>
  <c r="L24" i="1"/>
  <c r="N24" i="1" s="1"/>
  <c r="R24" i="1" s="1"/>
  <c r="P23" i="1"/>
  <c r="Q23" i="1" s="1"/>
  <c r="O23" i="1"/>
  <c r="M23" i="1"/>
  <c r="L23" i="1"/>
  <c r="N23" i="1" s="1"/>
  <c r="R23" i="1" s="1"/>
  <c r="P22" i="1"/>
  <c r="O22" i="1"/>
  <c r="Q22" i="1" s="1"/>
  <c r="M22" i="1"/>
  <c r="L22" i="1"/>
  <c r="N22" i="1" s="1"/>
  <c r="R22" i="1" s="1"/>
  <c r="Q21" i="1"/>
  <c r="R21" i="1" s="1"/>
  <c r="P21" i="1"/>
  <c r="O21" i="1"/>
  <c r="N21" i="1"/>
  <c r="M21" i="1"/>
  <c r="L21" i="1"/>
  <c r="P20" i="1"/>
  <c r="Q20" i="1" s="1"/>
  <c r="O20" i="1"/>
  <c r="M20" i="1"/>
  <c r="N20" i="1" s="1"/>
  <c r="R20" i="1" s="1"/>
  <c r="L20" i="1"/>
  <c r="P19" i="1"/>
  <c r="O19" i="1"/>
  <c r="Q19" i="1" s="1"/>
  <c r="M19" i="1"/>
  <c r="L19" i="1"/>
  <c r="N19" i="1" s="1"/>
  <c r="P18" i="1"/>
  <c r="O18" i="1"/>
  <c r="Q18" i="1" s="1"/>
  <c r="N18" i="1"/>
  <c r="M18" i="1"/>
  <c r="L18" i="1"/>
  <c r="P17" i="1"/>
  <c r="O17" i="1"/>
  <c r="Q17" i="1" s="1"/>
  <c r="M17" i="1"/>
  <c r="N17" i="1" s="1"/>
  <c r="R17" i="1" s="1"/>
  <c r="L17" i="1"/>
  <c r="Q16" i="1"/>
  <c r="P16" i="1"/>
  <c r="O16" i="1"/>
  <c r="M16" i="1"/>
  <c r="L16" i="1"/>
  <c r="N16" i="1" s="1"/>
  <c r="R16" i="1" s="1"/>
  <c r="P15" i="1"/>
  <c r="Q15" i="1" s="1"/>
  <c r="O15" i="1"/>
  <c r="M15" i="1"/>
  <c r="L15" i="1"/>
  <c r="N15" i="1" s="1"/>
  <c r="R15" i="1" s="1"/>
  <c r="P14" i="1"/>
  <c r="O14" i="1"/>
  <c r="Q14" i="1" s="1"/>
  <c r="M14" i="1"/>
  <c r="L14" i="1"/>
  <c r="N14" i="1" s="1"/>
  <c r="Q13" i="1"/>
  <c r="R13" i="1" s="1"/>
  <c r="P13" i="1"/>
  <c r="O13" i="1"/>
  <c r="N13" i="1"/>
  <c r="M13" i="1"/>
  <c r="L13" i="1"/>
  <c r="P12" i="1"/>
  <c r="Q12" i="1" s="1"/>
  <c r="O12" i="1"/>
  <c r="M12" i="1"/>
  <c r="N12" i="1" s="1"/>
  <c r="R12" i="1" s="1"/>
  <c r="L12" i="1"/>
  <c r="P11" i="1"/>
  <c r="O11" i="1"/>
  <c r="Q11" i="1" s="1"/>
  <c r="M11" i="1"/>
  <c r="L11" i="1"/>
  <c r="N11" i="1" s="1"/>
  <c r="R11" i="1" s="1"/>
  <c r="P10" i="1"/>
  <c r="O10" i="1"/>
  <c r="Q10" i="1" s="1"/>
  <c r="N10" i="1"/>
  <c r="R10" i="1" s="1"/>
  <c r="M10" i="1"/>
  <c r="L10" i="1"/>
  <c r="P9" i="1"/>
  <c r="O9" i="1"/>
  <c r="Q9" i="1" s="1"/>
  <c r="M9" i="1"/>
  <c r="N9" i="1" s="1"/>
  <c r="R9" i="1" s="1"/>
  <c r="L9" i="1"/>
  <c r="Q8" i="1"/>
  <c r="P8" i="1"/>
  <c r="O8" i="1"/>
  <c r="M8" i="1"/>
  <c r="L8" i="1"/>
  <c r="N8" i="1" s="1"/>
  <c r="R8" i="1" s="1"/>
  <c r="P7" i="1"/>
  <c r="Q7" i="1" s="1"/>
  <c r="O7" i="1"/>
  <c r="M7" i="1"/>
  <c r="L7" i="1"/>
  <c r="N7" i="1" s="1"/>
  <c r="R7" i="1" s="1"/>
  <c r="P6" i="1"/>
  <c r="O6" i="1"/>
  <c r="Q6" i="1" s="1"/>
  <c r="M6" i="1"/>
  <c r="L6" i="1"/>
  <c r="N6" i="1" s="1"/>
  <c r="R6" i="1" s="1"/>
  <c r="Q5" i="1"/>
  <c r="P5" i="1"/>
  <c r="O5" i="1"/>
  <c r="M5" i="1"/>
  <c r="L5" i="1"/>
  <c r="N5" i="1" s="1"/>
  <c r="R5" i="1" s="1"/>
  <c r="P4" i="1"/>
  <c r="Q4" i="1" s="1"/>
  <c r="O4" i="1"/>
  <c r="M4" i="1"/>
  <c r="N4" i="1" s="1"/>
  <c r="R4" i="1" s="1"/>
  <c r="L4" i="1"/>
  <c r="P3" i="1"/>
  <c r="O3" i="1"/>
  <c r="Q3" i="1" s="1"/>
  <c r="M3" i="1"/>
  <c r="L3" i="1"/>
  <c r="N3" i="1" s="1"/>
  <c r="R3" i="1" s="1"/>
  <c r="P2" i="1"/>
  <c r="O2" i="1"/>
  <c r="Q2" i="1" s="1"/>
  <c r="M2" i="1"/>
  <c r="L2" i="1"/>
  <c r="N2" i="1" s="1"/>
  <c r="R2" i="1" s="1"/>
  <c r="R18" i="1" l="1"/>
  <c r="R19" i="1"/>
  <c r="R14" i="1"/>
  <c r="S2" i="1" s="1"/>
</calcChain>
</file>

<file path=xl/sharedStrings.xml><?xml version="1.0" encoding="utf-8"?>
<sst xmlns="http://schemas.openxmlformats.org/spreadsheetml/2006/main" count="40" uniqueCount="35">
  <si>
    <t>Read identity</t>
  </si>
  <si>
    <t>Query Start (q start)</t>
  </si>
  <si>
    <t>Query stop (q stop)</t>
  </si>
  <si>
    <t>Subject Start (s start)</t>
  </si>
  <si>
    <t>Subject stop (s stop)</t>
  </si>
  <si>
    <t>% identity</t>
  </si>
  <si>
    <t>sStart difference (Second unit S start - First unit S start) (bases)</t>
  </si>
  <si>
    <t>qStart rDNA unit2 - qStart rDNA unit1</t>
  </si>
  <si>
    <t>Corrected sStart difference</t>
  </si>
  <si>
    <t>S stop difference (Second unit S stop - First unit S stop) (bases)</t>
  </si>
  <si>
    <t>qStop rDNA unit2 - qStop rDNA unit1</t>
  </si>
  <si>
    <t>Corrected sStop difference</t>
  </si>
  <si>
    <t>Average rDNA Unit length</t>
  </si>
  <si>
    <t>Average rDNA unit length</t>
  </si>
  <si>
    <t>ERR1883402.1.11318</t>
  </si>
  <si>
    <t>ERR1883402.1.17240</t>
  </si>
  <si>
    <t>ERR1883399.1.41086</t>
  </si>
  <si>
    <t>ERR1883402.1.14366</t>
  </si>
  <si>
    <t>ERR1883402.1.10468</t>
  </si>
  <si>
    <t>ERR1883399.1.30677</t>
  </si>
  <si>
    <t>ERR1883399.1.34242</t>
  </si>
  <si>
    <t>ERR1883399.1.30504</t>
  </si>
  <si>
    <t>ERR1883399.1.29401</t>
  </si>
  <si>
    <t>ERR1883399.1.38764</t>
  </si>
  <si>
    <t>ERR1883398.1.41523</t>
  </si>
  <si>
    <t>ERR1883399.1.35030</t>
  </si>
  <si>
    <t>ERR1883399.1.38504</t>
  </si>
  <si>
    <t>ERR1883399.1.30186</t>
  </si>
  <si>
    <t>ERR1883401.1.8890</t>
  </si>
  <si>
    <t>ERR1883402.1.15170</t>
  </si>
  <si>
    <t>ERR1883402.1.12945</t>
  </si>
  <si>
    <t>ERR1883399.1.39179</t>
  </si>
  <si>
    <t>ERR1883402.1.9765</t>
  </si>
  <si>
    <t>ERR1883399.1.42654</t>
  </si>
  <si>
    <t>ERR1883401.1.3769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</si>
</sst>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A786-2F08-4E91-9352-DDBA6C08E642}">
  <dimension ref="A1:S28"/>
  <sheetViews>
    <sheetView tabSelected="1" workbookViewId="0">
      <selection activeCell="U28" sqref="U28"/>
    </sheetView>
  </sheetViews>
  <sheetFormatPr defaultRowHeight="14.4" x14ac:dyDescent="0.3"/>
  <cols>
    <col min="1" max="1" width="18.5546875" bestFit="1" customWidth="1"/>
    <col min="2" max="2" width="17.21875" bestFit="1" customWidth="1"/>
    <col min="3" max="3" width="16.5546875" bestFit="1" customWidth="1"/>
    <col min="4" max="4" width="18" bestFit="1" customWidth="1"/>
    <col min="5" max="5" width="17.44140625" bestFit="1" customWidth="1"/>
    <col min="6" max="6" width="9" bestFit="1" customWidth="1"/>
    <col min="7" max="7" width="17.21875" bestFit="1" customWidth="1"/>
    <col min="8" max="8" width="16.5546875" bestFit="1" customWidth="1"/>
    <col min="9" max="9" width="18" bestFit="1" customWidth="1"/>
    <col min="10" max="10" width="17.44140625" bestFit="1" customWidth="1"/>
    <col min="11" max="11" width="9" bestFit="1" customWidth="1"/>
    <col min="12" max="12" width="52.33203125" bestFit="1" customWidth="1"/>
    <col min="13" max="13" width="31.5546875" bestFit="1" customWidth="1"/>
    <col min="14" max="14" width="23.33203125" bestFit="1" customWidth="1"/>
    <col min="15" max="15" width="52.109375" bestFit="1" customWidth="1"/>
    <col min="16" max="16" width="31.109375" bestFit="1" customWidth="1"/>
    <col min="17" max="17" width="23.109375" bestFit="1" customWidth="1"/>
    <col min="18" max="18" width="22" bestFit="1" customWidth="1"/>
    <col min="19" max="19" width="21.6640625" bestFit="1" customWidth="1"/>
  </cols>
  <sheetData>
    <row r="1" spans="1:19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3" t="s">
        <v>9</v>
      </c>
      <c r="P1" s="2" t="s">
        <v>10</v>
      </c>
      <c r="Q1" s="2" t="s">
        <v>11</v>
      </c>
      <c r="R1" s="4" t="s">
        <v>12</v>
      </c>
      <c r="S1" s="5" t="s">
        <v>13</v>
      </c>
    </row>
    <row r="2" spans="1:19" x14ac:dyDescent="0.3">
      <c r="A2" s="6" t="s">
        <v>14</v>
      </c>
      <c r="B2" s="5">
        <v>5</v>
      </c>
      <c r="C2" s="5">
        <v>7546</v>
      </c>
      <c r="D2" s="5">
        <v>7703</v>
      </c>
      <c r="E2" s="5">
        <v>27</v>
      </c>
      <c r="F2" s="5">
        <v>93.653000000000006</v>
      </c>
      <c r="G2" s="5">
        <v>3</v>
      </c>
      <c r="H2" s="5">
        <v>9137</v>
      </c>
      <c r="I2" s="5">
        <v>17072</v>
      </c>
      <c r="J2" s="5">
        <v>7706</v>
      </c>
      <c r="K2" s="5">
        <v>92.456000000000003</v>
      </c>
      <c r="L2" s="5">
        <f>I2-D2</f>
        <v>9369</v>
      </c>
      <c r="M2" s="5">
        <f>G2-B2</f>
        <v>-2</v>
      </c>
      <c r="N2" s="5">
        <f t="shared" ref="N2:N18" si="0">L2+M2</f>
        <v>9367</v>
      </c>
      <c r="O2" s="5">
        <f>J2-E2</f>
        <v>7679</v>
      </c>
      <c r="P2" s="5">
        <f>H2-C2</f>
        <v>1591</v>
      </c>
      <c r="Q2" s="5">
        <f t="shared" ref="Q2:Q17" si="1">O2+P2</f>
        <v>9270</v>
      </c>
      <c r="R2" s="5">
        <f>AVERAGE(N2,Q2)</f>
        <v>9318.5</v>
      </c>
      <c r="S2" s="5">
        <f>AVERAGE(R2:R28)</f>
        <v>9142.3148148148157</v>
      </c>
    </row>
    <row r="3" spans="1:19" x14ac:dyDescent="0.3">
      <c r="A3" s="6"/>
      <c r="B3" s="5">
        <v>3</v>
      </c>
      <c r="C3" s="5">
        <v>9137</v>
      </c>
      <c r="D3" s="5">
        <v>17072</v>
      </c>
      <c r="E3" s="5">
        <v>7706</v>
      </c>
      <c r="F3" s="5">
        <v>92.456000000000003</v>
      </c>
      <c r="G3" s="5">
        <v>1</v>
      </c>
      <c r="H3" s="5">
        <v>6019</v>
      </c>
      <c r="I3" s="5">
        <v>26487</v>
      </c>
      <c r="J3" s="5">
        <v>20396</v>
      </c>
      <c r="K3" s="5">
        <v>94.938999999999993</v>
      </c>
      <c r="L3" s="5">
        <f t="shared" ref="L3:L28" si="2">I3-D3</f>
        <v>9415</v>
      </c>
      <c r="M3" s="5">
        <f t="shared" ref="M3:M28" si="3">G3-B3</f>
        <v>-2</v>
      </c>
      <c r="N3" s="5">
        <f t="shared" si="0"/>
        <v>9413</v>
      </c>
      <c r="O3" s="5">
        <f t="shared" ref="O3:O28" si="4">J3-E3</f>
        <v>12690</v>
      </c>
      <c r="P3" s="5">
        <f t="shared" ref="P3:P5" si="5">H3-C3</f>
        <v>-3118</v>
      </c>
      <c r="Q3" s="5">
        <f t="shared" si="1"/>
        <v>9572</v>
      </c>
      <c r="R3" s="5">
        <f t="shared" ref="R3:R28" si="6">AVERAGE(N3,Q3)</f>
        <v>9492.5</v>
      </c>
      <c r="S3" s="5"/>
    </row>
    <row r="4" spans="1:19" x14ac:dyDescent="0.3">
      <c r="A4" s="6"/>
      <c r="B4" s="5">
        <v>1</v>
      </c>
      <c r="C4" s="5">
        <v>6019</v>
      </c>
      <c r="D4" s="5">
        <v>26487</v>
      </c>
      <c r="E4" s="5">
        <v>20396</v>
      </c>
      <c r="F4" s="5">
        <v>94.938999999999993</v>
      </c>
      <c r="G4" s="5">
        <v>308</v>
      </c>
      <c r="H4" s="5">
        <v>9137</v>
      </c>
      <c r="I4" s="5">
        <v>35444</v>
      </c>
      <c r="J4" s="5">
        <v>26488</v>
      </c>
      <c r="K4" s="5">
        <v>94.048000000000002</v>
      </c>
      <c r="L4" s="5">
        <f t="shared" si="2"/>
        <v>8957</v>
      </c>
      <c r="M4" s="5">
        <f t="shared" si="3"/>
        <v>307</v>
      </c>
      <c r="N4" s="5">
        <f t="shared" si="0"/>
        <v>9264</v>
      </c>
      <c r="O4" s="5">
        <f t="shared" si="4"/>
        <v>6092</v>
      </c>
      <c r="P4" s="5">
        <f t="shared" si="5"/>
        <v>3118</v>
      </c>
      <c r="Q4" s="5">
        <f t="shared" si="1"/>
        <v>9210</v>
      </c>
      <c r="R4" s="5">
        <f t="shared" si="6"/>
        <v>9237</v>
      </c>
      <c r="S4" s="5"/>
    </row>
    <row r="5" spans="1:19" x14ac:dyDescent="0.3">
      <c r="A5" s="5" t="s">
        <v>15</v>
      </c>
      <c r="B5" s="5">
        <v>3</v>
      </c>
      <c r="C5" s="5">
        <v>1845</v>
      </c>
      <c r="D5" s="5">
        <v>1872</v>
      </c>
      <c r="E5" s="5">
        <v>27</v>
      </c>
      <c r="F5" s="5">
        <v>96.260999999999996</v>
      </c>
      <c r="G5" s="5">
        <v>3</v>
      </c>
      <c r="H5" s="5">
        <v>9137</v>
      </c>
      <c r="I5" s="5">
        <v>11137</v>
      </c>
      <c r="J5" s="5">
        <v>1883</v>
      </c>
      <c r="K5" s="5">
        <v>93.03</v>
      </c>
      <c r="L5" s="5">
        <f t="shared" si="2"/>
        <v>9265</v>
      </c>
      <c r="M5" s="5">
        <f t="shared" si="3"/>
        <v>0</v>
      </c>
      <c r="N5" s="5">
        <f t="shared" si="0"/>
        <v>9265</v>
      </c>
      <c r="O5" s="5">
        <f t="shared" si="4"/>
        <v>1856</v>
      </c>
      <c r="P5" s="5">
        <f t="shared" si="5"/>
        <v>7292</v>
      </c>
      <c r="Q5" s="5">
        <f t="shared" si="1"/>
        <v>9148</v>
      </c>
      <c r="R5" s="5">
        <f t="shared" si="6"/>
        <v>9206.5</v>
      </c>
      <c r="S5" s="5"/>
    </row>
    <row r="6" spans="1:19" x14ac:dyDescent="0.3">
      <c r="A6" s="5" t="s">
        <v>16</v>
      </c>
      <c r="B6" s="5">
        <v>5</v>
      </c>
      <c r="C6" s="5">
        <v>9129</v>
      </c>
      <c r="D6" s="5">
        <v>3864</v>
      </c>
      <c r="E6" s="5">
        <v>12807</v>
      </c>
      <c r="F6" s="5">
        <v>93.263999999999996</v>
      </c>
      <c r="G6" s="5">
        <v>3</v>
      </c>
      <c r="H6" s="5">
        <v>7235</v>
      </c>
      <c r="I6" s="5">
        <v>12817</v>
      </c>
      <c r="J6" s="5">
        <v>19955</v>
      </c>
      <c r="K6" s="5">
        <v>94.322999999999993</v>
      </c>
      <c r="L6" s="5">
        <f t="shared" si="2"/>
        <v>8953</v>
      </c>
      <c r="M6" s="5">
        <f t="shared" si="3"/>
        <v>-2</v>
      </c>
      <c r="N6" s="5">
        <f>L6-M6</f>
        <v>8955</v>
      </c>
      <c r="O6" s="5">
        <f t="shared" si="4"/>
        <v>7148</v>
      </c>
      <c r="P6" s="5">
        <f>H6-C6</f>
        <v>-1894</v>
      </c>
      <c r="Q6" s="5">
        <f>O6-P6</f>
        <v>9042</v>
      </c>
      <c r="R6" s="5">
        <f t="shared" si="6"/>
        <v>8998.5</v>
      </c>
      <c r="S6" s="5"/>
    </row>
    <row r="7" spans="1:19" x14ac:dyDescent="0.3">
      <c r="A7" s="5" t="s">
        <v>17</v>
      </c>
      <c r="B7" s="5">
        <v>1</v>
      </c>
      <c r="C7" s="5">
        <v>9137</v>
      </c>
      <c r="D7" s="5">
        <v>9445</v>
      </c>
      <c r="E7" s="5">
        <v>494</v>
      </c>
      <c r="F7" s="5">
        <v>93.013999999999996</v>
      </c>
      <c r="G7" s="5">
        <v>3</v>
      </c>
      <c r="H7" s="5">
        <v>9137</v>
      </c>
      <c r="I7" s="5">
        <v>18370</v>
      </c>
      <c r="J7" s="5">
        <v>9446</v>
      </c>
      <c r="K7" s="5">
        <v>92.534999999999997</v>
      </c>
      <c r="L7" s="5">
        <f t="shared" si="2"/>
        <v>8925</v>
      </c>
      <c r="M7" s="5">
        <f t="shared" si="3"/>
        <v>2</v>
      </c>
      <c r="N7" s="5">
        <f>L7+M7</f>
        <v>8927</v>
      </c>
      <c r="O7" s="5">
        <f t="shared" si="4"/>
        <v>8952</v>
      </c>
      <c r="P7" s="5">
        <f>H7-C7</f>
        <v>0</v>
      </c>
      <c r="Q7" s="5">
        <f>O7+P7</f>
        <v>8952</v>
      </c>
      <c r="R7" s="5">
        <f t="shared" si="6"/>
        <v>8939.5</v>
      </c>
      <c r="S7" s="5"/>
    </row>
    <row r="8" spans="1:19" x14ac:dyDescent="0.3">
      <c r="A8" s="6" t="s">
        <v>18</v>
      </c>
      <c r="B8" s="5">
        <v>3</v>
      </c>
      <c r="C8" s="5">
        <v>6970</v>
      </c>
      <c r="D8" s="5">
        <v>7069</v>
      </c>
      <c r="E8" s="5">
        <v>23</v>
      </c>
      <c r="F8" s="5">
        <v>92.932000000000002</v>
      </c>
      <c r="G8" s="5">
        <v>5</v>
      </c>
      <c r="H8" s="5">
        <v>9137</v>
      </c>
      <c r="I8" s="5">
        <v>16342</v>
      </c>
      <c r="J8" s="5">
        <v>7073</v>
      </c>
      <c r="K8" s="5">
        <v>92.542000000000002</v>
      </c>
      <c r="L8" s="5">
        <f t="shared" si="2"/>
        <v>9273</v>
      </c>
      <c r="M8" s="5">
        <f t="shared" si="3"/>
        <v>2</v>
      </c>
      <c r="N8" s="5">
        <f t="shared" ref="N8:N11" si="7">L8+M8</f>
        <v>9275</v>
      </c>
      <c r="O8" s="5">
        <f t="shared" si="4"/>
        <v>7050</v>
      </c>
      <c r="P8" s="5">
        <f t="shared" ref="P8:P28" si="8">H8-C8</f>
        <v>2167</v>
      </c>
      <c r="Q8" s="5">
        <f t="shared" ref="Q8:Q11" si="9">O8+P8</f>
        <v>9217</v>
      </c>
      <c r="R8" s="5">
        <f t="shared" si="6"/>
        <v>9246</v>
      </c>
      <c r="S8" s="5"/>
    </row>
    <row r="9" spans="1:19" x14ac:dyDescent="0.3">
      <c r="A9" s="6"/>
      <c r="B9" s="5">
        <v>5</v>
      </c>
      <c r="C9" s="5">
        <v>9137</v>
      </c>
      <c r="D9" s="5">
        <v>16342</v>
      </c>
      <c r="E9" s="5">
        <v>7073</v>
      </c>
      <c r="F9" s="5">
        <v>92.542000000000002</v>
      </c>
      <c r="G9" s="5">
        <v>3</v>
      </c>
      <c r="H9" s="5">
        <v>8241</v>
      </c>
      <c r="I9" s="5">
        <v>25787</v>
      </c>
      <c r="J9" s="5">
        <v>17308</v>
      </c>
      <c r="K9" s="5">
        <v>90.956000000000003</v>
      </c>
      <c r="L9" s="5">
        <f t="shared" si="2"/>
        <v>9445</v>
      </c>
      <c r="M9" s="5">
        <f t="shared" si="3"/>
        <v>-2</v>
      </c>
      <c r="N9" s="5">
        <f t="shared" si="7"/>
        <v>9443</v>
      </c>
      <c r="O9" s="5">
        <f t="shared" si="4"/>
        <v>10235</v>
      </c>
      <c r="P9" s="5">
        <f t="shared" si="8"/>
        <v>-896</v>
      </c>
      <c r="Q9" s="5">
        <f t="shared" si="9"/>
        <v>9339</v>
      </c>
      <c r="R9" s="5">
        <f t="shared" si="6"/>
        <v>9391</v>
      </c>
      <c r="S9" s="5"/>
    </row>
    <row r="10" spans="1:19" x14ac:dyDescent="0.3">
      <c r="A10" s="6"/>
      <c r="B10" s="5">
        <v>3</v>
      </c>
      <c r="C10" s="5">
        <v>8241</v>
      </c>
      <c r="D10" s="5">
        <v>25787</v>
      </c>
      <c r="E10" s="5">
        <v>17308</v>
      </c>
      <c r="F10" s="5">
        <v>90.956000000000003</v>
      </c>
      <c r="G10" s="5">
        <v>1</v>
      </c>
      <c r="H10" s="5">
        <v>9137</v>
      </c>
      <c r="I10" s="5">
        <v>35110</v>
      </c>
      <c r="J10" s="5">
        <v>25797</v>
      </c>
      <c r="K10" s="5">
        <v>92.283000000000001</v>
      </c>
      <c r="L10" s="5">
        <f t="shared" si="2"/>
        <v>9323</v>
      </c>
      <c r="M10" s="5">
        <f t="shared" si="3"/>
        <v>-2</v>
      </c>
      <c r="N10" s="5">
        <f t="shared" si="7"/>
        <v>9321</v>
      </c>
      <c r="O10" s="5">
        <f t="shared" si="4"/>
        <v>8489</v>
      </c>
      <c r="P10" s="5">
        <f t="shared" si="8"/>
        <v>896</v>
      </c>
      <c r="Q10" s="5">
        <f t="shared" si="9"/>
        <v>9385</v>
      </c>
      <c r="R10" s="5">
        <f t="shared" si="6"/>
        <v>9353</v>
      </c>
      <c r="S10" s="5"/>
    </row>
    <row r="11" spans="1:19" x14ac:dyDescent="0.3">
      <c r="A11" s="5" t="s">
        <v>19</v>
      </c>
      <c r="B11" s="5">
        <v>5</v>
      </c>
      <c r="C11" s="5">
        <v>6294</v>
      </c>
      <c r="D11" s="5">
        <v>6171</v>
      </c>
      <c r="E11" s="5">
        <v>15</v>
      </c>
      <c r="F11" s="5">
        <v>93.644999999999996</v>
      </c>
      <c r="G11" s="5">
        <v>3</v>
      </c>
      <c r="H11" s="5">
        <v>9137</v>
      </c>
      <c r="I11" s="5">
        <v>15079</v>
      </c>
      <c r="J11" s="5">
        <v>6174</v>
      </c>
      <c r="K11" s="5">
        <v>92.896000000000001</v>
      </c>
      <c r="L11" s="5">
        <f t="shared" si="2"/>
        <v>8908</v>
      </c>
      <c r="M11" s="5">
        <f t="shared" si="3"/>
        <v>-2</v>
      </c>
      <c r="N11" s="5">
        <f t="shared" si="7"/>
        <v>8906</v>
      </c>
      <c r="O11" s="5">
        <f t="shared" si="4"/>
        <v>6159</v>
      </c>
      <c r="P11" s="5">
        <f t="shared" si="8"/>
        <v>2843</v>
      </c>
      <c r="Q11" s="5">
        <f t="shared" si="9"/>
        <v>9002</v>
      </c>
      <c r="R11" s="5">
        <f t="shared" si="6"/>
        <v>8954</v>
      </c>
      <c r="S11" s="5"/>
    </row>
    <row r="12" spans="1:19" x14ac:dyDescent="0.3">
      <c r="A12" s="5" t="s">
        <v>20</v>
      </c>
      <c r="B12" s="5">
        <v>4</v>
      </c>
      <c r="C12" s="5">
        <v>9137</v>
      </c>
      <c r="D12" s="5">
        <v>5896</v>
      </c>
      <c r="E12" s="5">
        <v>14845</v>
      </c>
      <c r="F12" s="5">
        <v>92.703999999999994</v>
      </c>
      <c r="G12" s="5">
        <v>5</v>
      </c>
      <c r="H12" s="5">
        <v>4107</v>
      </c>
      <c r="I12" s="5">
        <v>14847</v>
      </c>
      <c r="J12" s="5">
        <v>18905</v>
      </c>
      <c r="K12" s="5">
        <v>92.132000000000005</v>
      </c>
      <c r="L12" s="5">
        <f t="shared" si="2"/>
        <v>8951</v>
      </c>
      <c r="M12" s="5">
        <f t="shared" si="3"/>
        <v>1</v>
      </c>
      <c r="N12" s="5">
        <f>L12-M12</f>
        <v>8950</v>
      </c>
      <c r="O12" s="5">
        <f t="shared" si="4"/>
        <v>4060</v>
      </c>
      <c r="P12" s="5">
        <f t="shared" si="8"/>
        <v>-5030</v>
      </c>
      <c r="Q12" s="5">
        <f>O12-P12</f>
        <v>9090</v>
      </c>
      <c r="R12" s="5">
        <f t="shared" si="6"/>
        <v>9020</v>
      </c>
      <c r="S12" s="5"/>
    </row>
    <row r="13" spans="1:19" x14ac:dyDescent="0.3">
      <c r="A13" s="5" t="s">
        <v>21</v>
      </c>
      <c r="B13" s="5">
        <v>1</v>
      </c>
      <c r="C13" s="5">
        <v>9137</v>
      </c>
      <c r="D13" s="5">
        <v>703</v>
      </c>
      <c r="E13" s="5">
        <v>9640</v>
      </c>
      <c r="F13" s="5">
        <v>92.712000000000003</v>
      </c>
      <c r="G13" s="5">
        <v>5</v>
      </c>
      <c r="H13" s="5">
        <v>8014</v>
      </c>
      <c r="I13" s="5">
        <v>9646</v>
      </c>
      <c r="J13" s="5">
        <v>17586</v>
      </c>
      <c r="K13" s="5">
        <v>93.367000000000004</v>
      </c>
      <c r="L13" s="5">
        <f t="shared" si="2"/>
        <v>8943</v>
      </c>
      <c r="M13" s="5">
        <f t="shared" si="3"/>
        <v>4</v>
      </c>
      <c r="N13" s="5">
        <f t="shared" ref="N13:N28" si="10">L13-M13</f>
        <v>8939</v>
      </c>
      <c r="O13" s="5">
        <f t="shared" si="4"/>
        <v>7946</v>
      </c>
      <c r="P13" s="5">
        <f t="shared" si="8"/>
        <v>-1123</v>
      </c>
      <c r="Q13" s="5">
        <f t="shared" ref="Q13:Q14" si="11">O13-P13</f>
        <v>9069</v>
      </c>
      <c r="R13" s="5">
        <f t="shared" si="6"/>
        <v>9004</v>
      </c>
      <c r="S13" s="5"/>
    </row>
    <row r="14" spans="1:19" x14ac:dyDescent="0.3">
      <c r="A14" s="5" t="s">
        <v>22</v>
      </c>
      <c r="B14" s="5">
        <v>3</v>
      </c>
      <c r="C14" s="5">
        <v>9137</v>
      </c>
      <c r="D14" s="5">
        <v>1707</v>
      </c>
      <c r="E14" s="5">
        <v>10645</v>
      </c>
      <c r="F14" s="5">
        <v>92.662999999999997</v>
      </c>
      <c r="G14" s="5">
        <v>3</v>
      </c>
      <c r="H14" s="5">
        <v>8472</v>
      </c>
      <c r="I14" s="5">
        <v>10644</v>
      </c>
      <c r="J14" s="5">
        <v>19034</v>
      </c>
      <c r="K14" s="5">
        <v>92.707999999999998</v>
      </c>
      <c r="L14" s="5">
        <f t="shared" si="2"/>
        <v>8937</v>
      </c>
      <c r="M14" s="5">
        <f t="shared" si="3"/>
        <v>0</v>
      </c>
      <c r="N14" s="5">
        <f>L14+M14</f>
        <v>8937</v>
      </c>
      <c r="O14" s="5">
        <f t="shared" si="4"/>
        <v>8389</v>
      </c>
      <c r="P14" s="5">
        <f t="shared" si="8"/>
        <v>-665</v>
      </c>
      <c r="Q14" s="5">
        <f t="shared" si="11"/>
        <v>9054</v>
      </c>
      <c r="R14" s="5">
        <f t="shared" si="6"/>
        <v>8995.5</v>
      </c>
      <c r="S14" s="5"/>
    </row>
    <row r="15" spans="1:19" x14ac:dyDescent="0.3">
      <c r="A15" s="5" t="s">
        <v>23</v>
      </c>
      <c r="B15" s="5">
        <v>4</v>
      </c>
      <c r="C15" s="5">
        <v>4608</v>
      </c>
      <c r="D15" s="5">
        <v>4616</v>
      </c>
      <c r="E15" s="5">
        <v>24</v>
      </c>
      <c r="F15" s="5">
        <v>93.033000000000001</v>
      </c>
      <c r="G15" s="5">
        <v>5</v>
      </c>
      <c r="H15" s="5">
        <v>9137</v>
      </c>
      <c r="I15" s="5">
        <v>13684</v>
      </c>
      <c r="J15" s="5">
        <v>4619</v>
      </c>
      <c r="K15" s="5">
        <v>92.207999999999998</v>
      </c>
      <c r="L15" s="5">
        <f t="shared" si="2"/>
        <v>9068</v>
      </c>
      <c r="M15" s="5">
        <f t="shared" si="3"/>
        <v>1</v>
      </c>
      <c r="N15" s="5">
        <f>L15+M15</f>
        <v>9069</v>
      </c>
      <c r="O15" s="5">
        <f t="shared" si="4"/>
        <v>4595</v>
      </c>
      <c r="P15" s="5">
        <f t="shared" si="8"/>
        <v>4529</v>
      </c>
      <c r="Q15" s="5">
        <f>O15+P15</f>
        <v>9124</v>
      </c>
      <c r="R15" s="5">
        <f t="shared" si="6"/>
        <v>9096.5</v>
      </c>
      <c r="S15" s="5"/>
    </row>
    <row r="16" spans="1:19" x14ac:dyDescent="0.3">
      <c r="A16" s="5" t="s">
        <v>24</v>
      </c>
      <c r="B16" s="5">
        <v>4</v>
      </c>
      <c r="C16" s="5">
        <v>8030</v>
      </c>
      <c r="D16" s="5">
        <v>9131</v>
      </c>
      <c r="E16" s="5">
        <v>1198</v>
      </c>
      <c r="F16" s="5">
        <v>94.453000000000003</v>
      </c>
      <c r="G16" s="5">
        <v>5</v>
      </c>
      <c r="H16" s="5">
        <v>9137</v>
      </c>
      <c r="I16" s="5">
        <v>18094</v>
      </c>
      <c r="J16" s="5">
        <v>9134</v>
      </c>
      <c r="K16" s="5">
        <v>92.335999999999999</v>
      </c>
      <c r="L16" s="5">
        <f t="shared" si="2"/>
        <v>8963</v>
      </c>
      <c r="M16" s="5">
        <f t="shared" si="3"/>
        <v>1</v>
      </c>
      <c r="N16" s="5">
        <f>L16+M16</f>
        <v>8964</v>
      </c>
      <c r="O16" s="5">
        <f t="shared" si="4"/>
        <v>7936</v>
      </c>
      <c r="P16" s="5">
        <f t="shared" si="8"/>
        <v>1107</v>
      </c>
      <c r="Q16" s="5">
        <f>O16+P16</f>
        <v>9043</v>
      </c>
      <c r="R16" s="5">
        <f t="shared" si="6"/>
        <v>9003.5</v>
      </c>
      <c r="S16" s="5"/>
    </row>
    <row r="17" spans="1:19" x14ac:dyDescent="0.3">
      <c r="A17" s="6" t="s">
        <v>25</v>
      </c>
      <c r="B17" s="5">
        <v>4</v>
      </c>
      <c r="C17" s="5">
        <v>1501</v>
      </c>
      <c r="D17" s="5">
        <v>1557</v>
      </c>
      <c r="E17" s="5">
        <v>46</v>
      </c>
      <c r="F17" s="5">
        <v>92.218000000000004</v>
      </c>
      <c r="G17" s="5">
        <v>1</v>
      </c>
      <c r="H17" s="5">
        <v>8029</v>
      </c>
      <c r="I17" s="5">
        <v>10679</v>
      </c>
      <c r="J17" s="5">
        <v>2624</v>
      </c>
      <c r="K17" s="5">
        <v>93.8</v>
      </c>
      <c r="L17" s="5">
        <f t="shared" si="2"/>
        <v>9122</v>
      </c>
      <c r="M17" s="5">
        <f t="shared" si="3"/>
        <v>-3</v>
      </c>
      <c r="N17" s="5">
        <f>L17+M17</f>
        <v>9119</v>
      </c>
      <c r="O17" s="5">
        <f t="shared" si="4"/>
        <v>2578</v>
      </c>
      <c r="P17" s="5">
        <f t="shared" si="8"/>
        <v>6528</v>
      </c>
      <c r="Q17" s="5">
        <f>O17+P17</f>
        <v>9106</v>
      </c>
      <c r="R17" s="5">
        <f t="shared" si="6"/>
        <v>9112.5</v>
      </c>
      <c r="S17" s="5"/>
    </row>
    <row r="18" spans="1:19" x14ac:dyDescent="0.3">
      <c r="A18" s="6"/>
      <c r="B18" s="5">
        <v>1</v>
      </c>
      <c r="C18" s="5">
        <v>8029</v>
      </c>
      <c r="D18" s="5">
        <v>10679</v>
      </c>
      <c r="E18" s="5">
        <v>2624</v>
      </c>
      <c r="F18" s="5">
        <v>93.8</v>
      </c>
      <c r="G18" s="5">
        <v>4</v>
      </c>
      <c r="H18" s="5">
        <v>9137</v>
      </c>
      <c r="I18" s="5">
        <v>19756</v>
      </c>
      <c r="J18" s="5">
        <v>10680</v>
      </c>
      <c r="K18" s="5">
        <v>92.11</v>
      </c>
      <c r="L18" s="5">
        <f t="shared" si="2"/>
        <v>9077</v>
      </c>
      <c r="M18" s="5">
        <f t="shared" si="3"/>
        <v>3</v>
      </c>
      <c r="N18" s="5">
        <f t="shared" ref="N18:N19" si="12">L18+M18</f>
        <v>9080</v>
      </c>
      <c r="O18" s="5">
        <f t="shared" si="4"/>
        <v>8056</v>
      </c>
      <c r="P18" s="5">
        <f t="shared" si="8"/>
        <v>1108</v>
      </c>
      <c r="Q18" s="5">
        <f t="shared" ref="Q18:Q25" si="13">O18+P18</f>
        <v>9164</v>
      </c>
      <c r="R18" s="5">
        <f t="shared" si="6"/>
        <v>9122</v>
      </c>
      <c r="S18" s="5"/>
    </row>
    <row r="19" spans="1:19" x14ac:dyDescent="0.3">
      <c r="A19" s="5" t="s">
        <v>26</v>
      </c>
      <c r="B19" s="5">
        <v>4</v>
      </c>
      <c r="C19" s="5">
        <v>6586</v>
      </c>
      <c r="D19" s="5">
        <v>6572</v>
      </c>
      <c r="E19" s="5">
        <v>14</v>
      </c>
      <c r="F19" s="5">
        <v>93.037000000000006</v>
      </c>
      <c r="G19" s="5">
        <v>4</v>
      </c>
      <c r="H19" s="5">
        <v>9128</v>
      </c>
      <c r="I19" s="5">
        <v>15677</v>
      </c>
      <c r="J19" s="5">
        <v>6589</v>
      </c>
      <c r="K19" s="5">
        <v>92.001000000000005</v>
      </c>
      <c r="L19" s="5">
        <f t="shared" si="2"/>
        <v>9105</v>
      </c>
      <c r="M19" s="5">
        <f t="shared" si="3"/>
        <v>0</v>
      </c>
      <c r="N19" s="5">
        <f t="shared" si="12"/>
        <v>9105</v>
      </c>
      <c r="O19" s="5">
        <f t="shared" si="4"/>
        <v>6575</v>
      </c>
      <c r="P19" s="5">
        <f t="shared" si="8"/>
        <v>2542</v>
      </c>
      <c r="Q19" s="5">
        <f t="shared" si="13"/>
        <v>9117</v>
      </c>
      <c r="R19" s="5">
        <f t="shared" si="6"/>
        <v>9111</v>
      </c>
      <c r="S19" s="5"/>
    </row>
    <row r="20" spans="1:19" x14ac:dyDescent="0.3">
      <c r="A20" s="5" t="s">
        <v>27</v>
      </c>
      <c r="B20" s="5">
        <v>3</v>
      </c>
      <c r="C20" s="5">
        <v>6044</v>
      </c>
      <c r="D20" s="5">
        <v>5979</v>
      </c>
      <c r="E20" s="5">
        <v>34</v>
      </c>
      <c r="F20" s="5">
        <v>91.245000000000005</v>
      </c>
      <c r="G20" s="5">
        <v>5</v>
      </c>
      <c r="H20" s="5">
        <v>9127</v>
      </c>
      <c r="I20" s="5">
        <v>14884</v>
      </c>
      <c r="J20" s="5">
        <v>5993</v>
      </c>
      <c r="K20" s="5">
        <v>92.245999999999995</v>
      </c>
      <c r="L20" s="5">
        <f t="shared" si="2"/>
        <v>8905</v>
      </c>
      <c r="M20" s="5">
        <f t="shared" si="3"/>
        <v>2</v>
      </c>
      <c r="N20" s="5">
        <f>L20+M20</f>
        <v>8907</v>
      </c>
      <c r="O20" s="5">
        <f t="shared" si="4"/>
        <v>5959</v>
      </c>
      <c r="P20" s="5">
        <f t="shared" si="8"/>
        <v>3083</v>
      </c>
      <c r="Q20" s="5">
        <f t="shared" si="13"/>
        <v>9042</v>
      </c>
      <c r="R20" s="5">
        <f t="shared" si="6"/>
        <v>8974.5</v>
      </c>
      <c r="S20" s="5"/>
    </row>
    <row r="21" spans="1:19" x14ac:dyDescent="0.3">
      <c r="A21" s="5" t="s">
        <v>28</v>
      </c>
      <c r="B21" s="5">
        <v>3</v>
      </c>
      <c r="C21" s="5">
        <v>8927</v>
      </c>
      <c r="D21" s="5">
        <v>1571</v>
      </c>
      <c r="E21" s="5">
        <v>10614</v>
      </c>
      <c r="F21" s="5">
        <v>92.212999999999994</v>
      </c>
      <c r="G21" s="5">
        <v>3</v>
      </c>
      <c r="H21" s="5">
        <v>4532</v>
      </c>
      <c r="I21" s="5">
        <v>10861</v>
      </c>
      <c r="J21" s="5">
        <v>15378</v>
      </c>
      <c r="K21" s="5">
        <v>93.28</v>
      </c>
      <c r="L21" s="5">
        <f t="shared" si="2"/>
        <v>9290</v>
      </c>
      <c r="M21" s="5">
        <f t="shared" si="3"/>
        <v>0</v>
      </c>
      <c r="N21" s="5">
        <f t="shared" si="10"/>
        <v>9290</v>
      </c>
      <c r="O21" s="5">
        <f t="shared" si="4"/>
        <v>4764</v>
      </c>
      <c r="P21" s="5">
        <f t="shared" si="8"/>
        <v>-4395</v>
      </c>
      <c r="Q21" s="5">
        <f>O21-P21</f>
        <v>9159</v>
      </c>
      <c r="R21" s="5">
        <f t="shared" si="6"/>
        <v>9224.5</v>
      </c>
      <c r="S21" s="5"/>
    </row>
    <row r="22" spans="1:19" x14ac:dyDescent="0.3">
      <c r="A22" s="6" t="s">
        <v>29</v>
      </c>
      <c r="B22" s="5">
        <v>3</v>
      </c>
      <c r="C22" s="5">
        <v>3283</v>
      </c>
      <c r="D22" s="5">
        <v>3270</v>
      </c>
      <c r="E22" s="5">
        <v>30</v>
      </c>
      <c r="F22" s="5">
        <v>93.218999999999994</v>
      </c>
      <c r="G22" s="5">
        <v>3</v>
      </c>
      <c r="H22" s="5">
        <v>8927</v>
      </c>
      <c r="I22" s="5">
        <v>12506</v>
      </c>
      <c r="J22" s="5">
        <v>3526</v>
      </c>
      <c r="K22" s="5">
        <v>92.278000000000006</v>
      </c>
      <c r="L22" s="5">
        <f t="shared" si="2"/>
        <v>9236</v>
      </c>
      <c r="M22" s="5">
        <f t="shared" si="3"/>
        <v>0</v>
      </c>
      <c r="N22" s="5">
        <f>L22+M22</f>
        <v>9236</v>
      </c>
      <c r="O22" s="5">
        <f t="shared" si="4"/>
        <v>3496</v>
      </c>
      <c r="P22" s="5">
        <f t="shared" si="8"/>
        <v>5644</v>
      </c>
      <c r="Q22" s="5">
        <f t="shared" si="13"/>
        <v>9140</v>
      </c>
      <c r="R22" s="5">
        <f t="shared" si="6"/>
        <v>9188</v>
      </c>
      <c r="S22" s="5"/>
    </row>
    <row r="23" spans="1:19" x14ac:dyDescent="0.3">
      <c r="A23" s="6"/>
      <c r="B23" s="5">
        <v>3</v>
      </c>
      <c r="C23" s="5">
        <v>8927</v>
      </c>
      <c r="D23" s="5">
        <v>12506</v>
      </c>
      <c r="E23" s="5">
        <v>3526</v>
      </c>
      <c r="F23" s="5">
        <v>92.278000000000006</v>
      </c>
      <c r="G23" s="5">
        <v>3</v>
      </c>
      <c r="H23" s="5">
        <v>8627</v>
      </c>
      <c r="I23" s="5">
        <v>21729</v>
      </c>
      <c r="J23" s="5">
        <v>13079</v>
      </c>
      <c r="K23" s="5">
        <v>92.477000000000004</v>
      </c>
      <c r="L23" s="5">
        <f t="shared" si="2"/>
        <v>9223</v>
      </c>
      <c r="M23" s="5">
        <f t="shared" si="3"/>
        <v>0</v>
      </c>
      <c r="N23" s="5">
        <f>L23+M23</f>
        <v>9223</v>
      </c>
      <c r="O23" s="5">
        <f t="shared" si="4"/>
        <v>9553</v>
      </c>
      <c r="P23" s="5">
        <f t="shared" si="8"/>
        <v>-300</v>
      </c>
      <c r="Q23" s="5">
        <f t="shared" si="13"/>
        <v>9253</v>
      </c>
      <c r="R23" s="5">
        <f t="shared" si="6"/>
        <v>9238</v>
      </c>
      <c r="S23" s="5"/>
    </row>
    <row r="24" spans="1:19" x14ac:dyDescent="0.3">
      <c r="A24" s="5" t="s">
        <v>30</v>
      </c>
      <c r="B24" s="5">
        <v>3</v>
      </c>
      <c r="C24" s="5">
        <v>8627</v>
      </c>
      <c r="D24" s="5">
        <v>3018</v>
      </c>
      <c r="E24" s="5">
        <v>11681</v>
      </c>
      <c r="F24" s="5">
        <v>93</v>
      </c>
      <c r="G24" s="5">
        <v>3</v>
      </c>
      <c r="H24" s="5">
        <v>2070</v>
      </c>
      <c r="I24" s="5">
        <v>12245</v>
      </c>
      <c r="J24" s="5">
        <v>14306</v>
      </c>
      <c r="K24" s="5">
        <v>95.379000000000005</v>
      </c>
      <c r="L24" s="5">
        <f t="shared" si="2"/>
        <v>9227</v>
      </c>
      <c r="M24" s="5">
        <f t="shared" si="3"/>
        <v>0</v>
      </c>
      <c r="N24" s="5">
        <f t="shared" si="10"/>
        <v>9227</v>
      </c>
      <c r="O24" s="5">
        <f t="shared" si="4"/>
        <v>2625</v>
      </c>
      <c r="P24" s="5">
        <f t="shared" si="8"/>
        <v>-6557</v>
      </c>
      <c r="Q24" s="5">
        <f>O24-P24</f>
        <v>9182</v>
      </c>
      <c r="R24" s="5">
        <f t="shared" si="6"/>
        <v>9204.5</v>
      </c>
      <c r="S24" s="5"/>
    </row>
    <row r="25" spans="1:19" x14ac:dyDescent="0.3">
      <c r="A25" s="5" t="s">
        <v>31</v>
      </c>
      <c r="B25" s="5">
        <v>4</v>
      </c>
      <c r="C25" s="5">
        <v>5998</v>
      </c>
      <c r="D25" s="5">
        <v>5964</v>
      </c>
      <c r="E25" s="5">
        <v>54</v>
      </c>
      <c r="F25" s="5">
        <v>93.162000000000006</v>
      </c>
      <c r="G25" s="5">
        <v>1</v>
      </c>
      <c r="H25" s="5">
        <v>9137</v>
      </c>
      <c r="I25" s="5">
        <v>14952</v>
      </c>
      <c r="J25" s="5">
        <v>5967</v>
      </c>
      <c r="K25" s="5">
        <v>91.781999999999996</v>
      </c>
      <c r="L25" s="5">
        <f t="shared" si="2"/>
        <v>8988</v>
      </c>
      <c r="M25" s="5">
        <f t="shared" si="3"/>
        <v>-3</v>
      </c>
      <c r="N25" s="5">
        <f>L25+M25</f>
        <v>8985</v>
      </c>
      <c r="O25" s="5">
        <f t="shared" si="4"/>
        <v>5913</v>
      </c>
      <c r="P25" s="5">
        <f t="shared" si="8"/>
        <v>3139</v>
      </c>
      <c r="Q25" s="5">
        <f t="shared" si="13"/>
        <v>9052</v>
      </c>
      <c r="R25" s="5">
        <f t="shared" si="6"/>
        <v>9018.5</v>
      </c>
      <c r="S25" s="5"/>
    </row>
    <row r="26" spans="1:19" x14ac:dyDescent="0.3">
      <c r="A26" s="5" t="s">
        <v>32</v>
      </c>
      <c r="B26" s="5">
        <v>3</v>
      </c>
      <c r="C26" s="5">
        <v>8241</v>
      </c>
      <c r="D26" s="5">
        <v>1054</v>
      </c>
      <c r="E26" s="5">
        <v>9316</v>
      </c>
      <c r="F26" s="5">
        <v>92.176000000000002</v>
      </c>
      <c r="G26" s="5">
        <v>3</v>
      </c>
      <c r="H26" s="5">
        <v>9040</v>
      </c>
      <c r="I26" s="5">
        <v>10263</v>
      </c>
      <c r="J26" s="5">
        <v>19362</v>
      </c>
      <c r="K26" s="5">
        <v>91.644999999999996</v>
      </c>
      <c r="L26" s="5">
        <f t="shared" si="2"/>
        <v>9209</v>
      </c>
      <c r="M26" s="5">
        <f t="shared" si="3"/>
        <v>0</v>
      </c>
      <c r="N26" s="5">
        <f t="shared" si="10"/>
        <v>9209</v>
      </c>
      <c r="O26" s="5">
        <f t="shared" si="4"/>
        <v>10046</v>
      </c>
      <c r="P26" s="5">
        <f t="shared" si="8"/>
        <v>799</v>
      </c>
      <c r="Q26" s="5">
        <f>O26-P26</f>
        <v>9247</v>
      </c>
      <c r="R26" s="5">
        <f t="shared" si="6"/>
        <v>9228</v>
      </c>
      <c r="S26" s="5"/>
    </row>
    <row r="27" spans="1:19" x14ac:dyDescent="0.3">
      <c r="A27" s="5" t="s">
        <v>33</v>
      </c>
      <c r="B27" s="5">
        <v>4</v>
      </c>
      <c r="C27" s="5">
        <v>9137</v>
      </c>
      <c r="D27" s="5">
        <v>1717</v>
      </c>
      <c r="E27" s="5">
        <v>10693</v>
      </c>
      <c r="F27" s="5">
        <v>90.191999999999993</v>
      </c>
      <c r="G27" s="5">
        <v>5</v>
      </c>
      <c r="H27" s="5">
        <v>9137</v>
      </c>
      <c r="I27" s="5">
        <v>10696</v>
      </c>
      <c r="J27" s="5">
        <v>19694</v>
      </c>
      <c r="K27" s="5">
        <v>91.611999999999995</v>
      </c>
      <c r="L27" s="5">
        <f t="shared" si="2"/>
        <v>8979</v>
      </c>
      <c r="M27" s="5">
        <f t="shared" si="3"/>
        <v>1</v>
      </c>
      <c r="N27" s="5">
        <f t="shared" si="10"/>
        <v>8978</v>
      </c>
      <c r="O27" s="5">
        <f t="shared" si="4"/>
        <v>9001</v>
      </c>
      <c r="P27" s="5">
        <f t="shared" si="8"/>
        <v>0</v>
      </c>
      <c r="Q27" s="5">
        <f t="shared" ref="Q27:Q28" si="14">O27-P27</f>
        <v>9001</v>
      </c>
      <c r="R27" s="5">
        <f t="shared" si="6"/>
        <v>8989.5</v>
      </c>
      <c r="S27" s="5"/>
    </row>
    <row r="28" spans="1:19" x14ac:dyDescent="0.3">
      <c r="A28" s="5" t="s">
        <v>34</v>
      </c>
      <c r="B28" s="5">
        <v>3</v>
      </c>
      <c r="C28" s="5">
        <v>8627</v>
      </c>
      <c r="D28" s="5">
        <v>1051</v>
      </c>
      <c r="E28" s="5">
        <v>9639</v>
      </c>
      <c r="F28" s="5">
        <v>92.843000000000004</v>
      </c>
      <c r="G28" s="5">
        <v>3</v>
      </c>
      <c r="H28" s="5">
        <v>4643</v>
      </c>
      <c r="I28" s="5">
        <v>10228</v>
      </c>
      <c r="J28" s="5">
        <v>14829</v>
      </c>
      <c r="K28" s="5">
        <v>93.7</v>
      </c>
      <c r="L28" s="5">
        <f t="shared" si="2"/>
        <v>9177</v>
      </c>
      <c r="M28" s="5">
        <f t="shared" si="3"/>
        <v>0</v>
      </c>
      <c r="N28" s="5">
        <f t="shared" si="10"/>
        <v>9177</v>
      </c>
      <c r="O28" s="5">
        <f t="shared" si="4"/>
        <v>5190</v>
      </c>
      <c r="P28" s="5">
        <f t="shared" si="8"/>
        <v>-3984</v>
      </c>
      <c r="Q28" s="5">
        <f t="shared" si="14"/>
        <v>9174</v>
      </c>
      <c r="R28" s="5">
        <f t="shared" si="6"/>
        <v>9175.5</v>
      </c>
      <c r="S28" s="5"/>
    </row>
  </sheetData>
  <mergeCells count="4">
    <mergeCell ref="A2:A4"/>
    <mergeCell ref="A8:A10"/>
    <mergeCell ref="A17:A18"/>
    <mergeCell ref="A22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Macdonald</dc:creator>
  <cp:lastModifiedBy>Emma Macdonald</cp:lastModifiedBy>
  <dcterms:created xsi:type="dcterms:W3CDTF">2021-04-27T03:46:50Z</dcterms:created>
  <dcterms:modified xsi:type="dcterms:W3CDTF">2021-04-27T03:49:00Z</dcterms:modified>
</cp:coreProperties>
</file>