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enske\Documents\Renske\202006_Particletracking\figshare\"/>
    </mc:Choice>
  </mc:AlternateContent>
  <xr:revisionPtr revIDLastSave="0" documentId="13_ncr:1_{30AFA1F5-7E81-4077-8F34-0AAEADF052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g4_S2.1-S.2-4" sheetId="2" r:id="rId1"/>
    <sheet name="Fig5_Fig6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H25" i="1"/>
  <c r="H26" i="1"/>
  <c r="J25" i="1"/>
  <c r="J26" i="1"/>
  <c r="H24" i="1"/>
  <c r="H23" i="1"/>
  <c r="F23" i="1"/>
  <c r="F24" i="1"/>
  <c r="S23" i="1"/>
  <c r="S24" i="1"/>
  <c r="S26" i="1"/>
  <c r="S2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4" i="1"/>
  <c r="I8" i="1"/>
  <c r="I9" i="1" s="1"/>
  <c r="H22" i="1" l="1"/>
  <c r="H21" i="1"/>
  <c r="H20" i="1"/>
  <c r="H19" i="1"/>
  <c r="H18" i="1"/>
  <c r="F22" i="1"/>
  <c r="F18" i="1"/>
  <c r="H10" i="1"/>
  <c r="H11" i="1"/>
  <c r="H12" i="1"/>
  <c r="H13" i="1"/>
  <c r="H14" i="1"/>
  <c r="H15" i="1"/>
  <c r="H16" i="1"/>
  <c r="H17" i="1"/>
  <c r="F10" i="1"/>
  <c r="F11" i="1"/>
  <c r="F12" i="1"/>
  <c r="F13" i="1"/>
  <c r="F14" i="1"/>
  <c r="F15" i="1"/>
  <c r="F16" i="1"/>
  <c r="F17" i="1"/>
  <c r="F9" i="1"/>
  <c r="F8" i="1"/>
  <c r="H5" i="1"/>
  <c r="H6" i="1"/>
  <c r="H4" i="1"/>
  <c r="F4" i="1" l="1"/>
  <c r="H7" i="1" l="1"/>
  <c r="H8" i="1" l="1"/>
  <c r="H9" i="1"/>
  <c r="F25" i="1" l="1"/>
  <c r="F26" i="1" l="1"/>
  <c r="F21" i="1"/>
  <c r="F20" i="1"/>
  <c r="F19" i="1"/>
  <c r="F7" i="1"/>
  <c r="F6" i="1"/>
  <c r="F5" i="1"/>
  <c r="F3" i="1" l="1"/>
  <c r="F2" i="1"/>
</calcChain>
</file>

<file path=xl/sharedStrings.xml><?xml version="1.0" encoding="utf-8"?>
<sst xmlns="http://schemas.openxmlformats.org/spreadsheetml/2006/main" count="449" uniqueCount="73">
  <si>
    <t>expname</t>
  </si>
  <si>
    <t>lastimage</t>
  </si>
  <si>
    <t>iodstep</t>
  </si>
  <si>
    <t>firstimage</t>
  </si>
  <si>
    <t>fov</t>
  </si>
  <si>
    <t>location</t>
  </si>
  <si>
    <t>description</t>
  </si>
  <si>
    <t>bedfactor</t>
  </si>
  <si>
    <t>upstream-1;downstream1</t>
  </si>
  <si>
    <t>fov_adj</t>
  </si>
  <si>
    <t>tifdir</t>
  </si>
  <si>
    <t>plane bed</t>
  </si>
  <si>
    <t>FR031810_L0649</t>
  </si>
  <si>
    <t>FR041810_L0649</t>
  </si>
  <si>
    <t>R:\CEE\FLUIDS\PROJECTS\Renske\201X_04_data\particle_tracking\FR041810_L0649\tif</t>
  </si>
  <si>
    <t>R:\CEE\FLUIDS\PROJECTS\Renske\201X_04_data\particle_tracking\FR031810_L0649\tif</t>
  </si>
  <si>
    <t>bedtype</t>
  </si>
  <si>
    <t>FR051515_L0949</t>
  </si>
  <si>
    <t>R:\CEE\FLUIDS\PROJECTS\Renske\201X_04_data\particle_tracking\FR051515_L0949\tif</t>
  </si>
  <si>
    <t>FR051515_L1251</t>
  </si>
  <si>
    <t>midslope</t>
  </si>
  <si>
    <t>R:\CEE\FLUIDS\PROJECTS\Renske\201X_04_data\particle_tracking\FR051515_L1251\tif</t>
  </si>
  <si>
    <t>lowslope</t>
  </si>
  <si>
    <t>FR061515_L1649</t>
  </si>
  <si>
    <t>R:\CEE\FLUIDS\PROJECTS\Renske\201X_04_data\particle_tracking\FR061515_L1649\tif</t>
  </si>
  <si>
    <t>FR071515_L1749</t>
  </si>
  <si>
    <t>upperslope</t>
  </si>
  <si>
    <t>R:\CEE\FLUIDS\PROJECTS\Renske\201X_04_data\particle_tracking\FR071515_L1749\tif</t>
  </si>
  <si>
    <t>crest</t>
  </si>
  <si>
    <t>dist before crest</t>
  </si>
  <si>
    <t>dist behind step</t>
  </si>
  <si>
    <t>dune l</t>
  </si>
  <si>
    <t>dune h step</t>
  </si>
  <si>
    <t>dune h crest</t>
  </si>
  <si>
    <t>low slope with ridge in trough</t>
  </si>
  <si>
    <t>upperslope to crest</t>
  </si>
  <si>
    <t>times step h</t>
  </si>
  <si>
    <t>crest with superp</t>
  </si>
  <si>
    <t>lowslope to midslope</t>
  </si>
  <si>
    <t>midslope to upperslope</t>
  </si>
  <si>
    <t>upper slope with some superp</t>
  </si>
  <si>
    <t>upperslopecrest with superp</t>
  </si>
  <si>
    <t>ratio l/h</t>
  </si>
  <si>
    <t>midupper</t>
  </si>
  <si>
    <t>midslope sees crest</t>
  </si>
  <si>
    <t>crest with minor superp</t>
  </si>
  <si>
    <t>meanflow</t>
  </si>
  <si>
    <t>midslope with superp from vanishing dune</t>
  </si>
  <si>
    <t>crest and trough</t>
  </si>
  <si>
    <t>trough</t>
  </si>
  <si>
    <t>low slope</t>
  </si>
  <si>
    <t>mid slope</t>
  </si>
  <si>
    <t>high slope</t>
  </si>
  <si>
    <t>high slope crest</t>
  </si>
  <si>
    <t>crest and trough ridge</t>
  </si>
  <si>
    <t>trough and crest</t>
  </si>
  <si>
    <t>highslope</t>
  </si>
  <si>
    <t>trough/lowslope</t>
  </si>
  <si>
    <t>FR051815_L1849</t>
  </si>
  <si>
    <t>highslope (crest)</t>
  </si>
  <si>
    <t>R:\CEE\FLUIDS\PROJECTS\Renske\201X_04_data\particle_tracking\FR051815_L1849\tif</t>
  </si>
  <si>
    <t>lowslope (trough)</t>
  </si>
  <si>
    <t>upperslope with superposed</t>
  </si>
  <si>
    <t>middle slope</t>
  </si>
  <si>
    <t>crest (low)</t>
  </si>
  <si>
    <t>FR061815_L1949</t>
  </si>
  <si>
    <t>R:\CEE\FLUIDS\PROJECTS\Renske\201X_04_data\particle_tracking\FR061815_L1949\tif</t>
  </si>
  <si>
    <t>lowslope (=trough)</t>
  </si>
  <si>
    <t>highslope (=crest)</t>
  </si>
  <si>
    <t>lowlope (=trough)</t>
  </si>
  <si>
    <t>lowslope(=trough)</t>
  </si>
  <si>
    <t>midslope (=trough)</t>
  </si>
  <si>
    <t xml:space="preserve">midslope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</si>
</sst>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/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/>
    <xf numFmtId="165" fontId="3" fillId="0" borderId="1" xfId="0" applyNumberFormat="1" applyFont="1" applyFill="1" applyBorder="1" applyAlignment="1">
      <alignment horizontal="left"/>
    </xf>
    <xf numFmtId="0" fontId="5" fillId="0" borderId="0" xfId="0" applyFont="1"/>
    <xf numFmtId="165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 vertical="center"/>
    </xf>
    <xf numFmtId="0" fontId="5" fillId="0" borderId="0" xfId="0" applyFont="1" applyBorder="1"/>
    <xf numFmtId="164" fontId="3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C54675E8-52DC-40F5-82FA-75E99ADD7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260A-48E5-4CF3-8F3D-42C601A9D967}">
  <dimension ref="A1:O115"/>
  <sheetViews>
    <sheetView tabSelected="1" workbookViewId="0">
      <selection activeCell="B7" sqref="B7"/>
    </sheetView>
  </sheetViews>
  <sheetFormatPr defaultRowHeight="14.4" x14ac:dyDescent="0.3"/>
  <cols>
    <col min="1" max="1" width="15.44140625" bestFit="1" customWidth="1"/>
    <col min="3" max="4" width="8.88671875" style="11"/>
    <col min="14" max="14" width="8.88671875" style="7"/>
  </cols>
  <sheetData>
    <row r="1" spans="1:15" x14ac:dyDescent="0.3">
      <c r="A1" s="19" t="s">
        <v>0</v>
      </c>
      <c r="B1" s="19" t="s">
        <v>5</v>
      </c>
      <c r="C1" s="13" t="s">
        <v>3</v>
      </c>
      <c r="D1" s="13" t="s">
        <v>1</v>
      </c>
      <c r="E1" s="19" t="s">
        <v>2</v>
      </c>
      <c r="F1" s="19" t="s">
        <v>9</v>
      </c>
      <c r="G1" s="19" t="s">
        <v>8</v>
      </c>
      <c r="H1" s="8"/>
      <c r="I1" s="8"/>
      <c r="J1" s="8"/>
      <c r="K1" s="8" t="s">
        <v>7</v>
      </c>
      <c r="L1" s="8" t="s">
        <v>6</v>
      </c>
      <c r="M1" s="8" t="s">
        <v>4</v>
      </c>
      <c r="N1" s="8" t="s">
        <v>16</v>
      </c>
      <c r="O1" s="8" t="s">
        <v>10</v>
      </c>
    </row>
    <row r="2" spans="1:15" x14ac:dyDescent="0.3">
      <c r="A2" s="19" t="s">
        <v>17</v>
      </c>
      <c r="B2" s="19">
        <v>11</v>
      </c>
      <c r="C2" s="13">
        <v>4</v>
      </c>
      <c r="D2" s="13">
        <v>736</v>
      </c>
      <c r="E2" s="19">
        <v>2</v>
      </c>
      <c r="F2" s="19">
        <v>0.39500000000000002</v>
      </c>
      <c r="G2" s="19">
        <v>-1</v>
      </c>
      <c r="H2" s="8"/>
      <c r="I2" s="8"/>
      <c r="J2" s="8"/>
      <c r="K2" s="8">
        <v>1</v>
      </c>
      <c r="L2" s="7" t="s">
        <v>48</v>
      </c>
      <c r="M2" s="8">
        <v>0.39500000000000002</v>
      </c>
      <c r="N2" s="8"/>
      <c r="O2" s="7" t="s">
        <v>18</v>
      </c>
    </row>
    <row r="3" spans="1:15" x14ac:dyDescent="0.3">
      <c r="A3" s="19" t="s">
        <v>17</v>
      </c>
      <c r="B3" s="19">
        <v>12</v>
      </c>
      <c r="C3" s="13">
        <v>744</v>
      </c>
      <c r="D3" s="13">
        <v>1472</v>
      </c>
      <c r="E3" s="19">
        <v>2</v>
      </c>
      <c r="F3" s="19">
        <v>0.41080000000000005</v>
      </c>
      <c r="G3" s="19">
        <v>-1</v>
      </c>
      <c r="H3" s="8"/>
      <c r="I3" s="8"/>
      <c r="J3" s="8"/>
      <c r="K3" s="8">
        <v>1.04</v>
      </c>
      <c r="L3" s="7" t="s">
        <v>49</v>
      </c>
      <c r="M3" s="8">
        <v>0.39500000000000002</v>
      </c>
      <c r="N3" s="8"/>
      <c r="O3" s="7" t="s">
        <v>18</v>
      </c>
    </row>
    <row r="4" spans="1:15" x14ac:dyDescent="0.3">
      <c r="A4" s="19" t="s">
        <v>17</v>
      </c>
      <c r="B4" s="19">
        <v>13</v>
      </c>
      <c r="C4" s="13">
        <v>1480</v>
      </c>
      <c r="D4" s="13">
        <v>2216</v>
      </c>
      <c r="E4" s="19">
        <v>2</v>
      </c>
      <c r="F4" s="19">
        <v>0.40290000000000004</v>
      </c>
      <c r="G4" s="19">
        <v>-1</v>
      </c>
      <c r="H4" s="8"/>
      <c r="I4" s="8"/>
      <c r="J4" s="8"/>
      <c r="K4" s="8">
        <v>1.02</v>
      </c>
      <c r="L4" s="7" t="s">
        <v>50</v>
      </c>
      <c r="M4" s="8">
        <v>0.39500000000000002</v>
      </c>
      <c r="N4" s="8"/>
      <c r="O4" s="7" t="s">
        <v>18</v>
      </c>
    </row>
    <row r="5" spans="1:15" x14ac:dyDescent="0.3">
      <c r="A5" s="19" t="s">
        <v>17</v>
      </c>
      <c r="B5" s="19">
        <v>14</v>
      </c>
      <c r="C5" s="13">
        <v>2220</v>
      </c>
      <c r="D5" s="13">
        <v>2960</v>
      </c>
      <c r="E5" s="19">
        <v>2</v>
      </c>
      <c r="F5" s="19">
        <v>0.39500000000000002</v>
      </c>
      <c r="G5" s="19">
        <v>-1</v>
      </c>
      <c r="H5" s="8"/>
      <c r="I5" s="8"/>
      <c r="J5" s="8"/>
      <c r="K5" s="8">
        <v>1</v>
      </c>
      <c r="L5" s="7" t="s">
        <v>51</v>
      </c>
      <c r="M5" s="8">
        <v>0.39500000000000002</v>
      </c>
      <c r="N5" s="8"/>
      <c r="O5" s="7" t="s">
        <v>18</v>
      </c>
    </row>
    <row r="6" spans="1:15" x14ac:dyDescent="0.3">
      <c r="A6" s="19" t="s">
        <v>17</v>
      </c>
      <c r="B6" s="19">
        <v>15</v>
      </c>
      <c r="C6" s="13">
        <v>2964</v>
      </c>
      <c r="D6" s="13">
        <v>3708</v>
      </c>
      <c r="E6" s="19">
        <v>2</v>
      </c>
      <c r="F6" s="19">
        <v>0.39500000000000002</v>
      </c>
      <c r="G6" s="19">
        <v>-1</v>
      </c>
      <c r="H6" s="8"/>
      <c r="I6" s="8"/>
      <c r="J6" s="8"/>
      <c r="K6" s="8">
        <v>1</v>
      </c>
      <c r="L6" s="7" t="s">
        <v>51</v>
      </c>
      <c r="M6" s="8">
        <v>0.39500000000000002</v>
      </c>
      <c r="N6" s="8"/>
      <c r="O6" s="7" t="s">
        <v>18</v>
      </c>
    </row>
    <row r="7" spans="1:15" x14ac:dyDescent="0.3">
      <c r="A7" s="19" t="s">
        <v>17</v>
      </c>
      <c r="B7" s="19">
        <v>16</v>
      </c>
      <c r="C7" s="13">
        <v>3712</v>
      </c>
      <c r="D7" s="13">
        <v>4448</v>
      </c>
      <c r="E7" s="19">
        <v>2</v>
      </c>
      <c r="F7" s="19">
        <v>0.3871</v>
      </c>
      <c r="G7" s="19">
        <v>-1</v>
      </c>
      <c r="H7" s="8"/>
      <c r="I7" s="8"/>
      <c r="J7" s="8"/>
      <c r="K7" s="8">
        <v>0.98</v>
      </c>
      <c r="L7" s="7" t="s">
        <v>52</v>
      </c>
      <c r="M7" s="8">
        <v>0.39500000000000002</v>
      </c>
      <c r="N7" s="8"/>
      <c r="O7" s="7" t="s">
        <v>18</v>
      </c>
    </row>
    <row r="8" spans="1:15" x14ac:dyDescent="0.3">
      <c r="A8" s="19" t="s">
        <v>17</v>
      </c>
      <c r="B8" s="19">
        <v>17</v>
      </c>
      <c r="C8" s="13">
        <v>4452</v>
      </c>
      <c r="D8" s="13">
        <v>5180</v>
      </c>
      <c r="E8" s="19">
        <v>2</v>
      </c>
      <c r="F8" s="19">
        <v>0.37919999999999998</v>
      </c>
      <c r="G8" s="19">
        <v>-1</v>
      </c>
      <c r="H8" s="8"/>
      <c r="I8" s="8"/>
      <c r="J8" s="8"/>
      <c r="K8" s="8">
        <v>0.96</v>
      </c>
      <c r="L8" s="7" t="s">
        <v>28</v>
      </c>
      <c r="M8" s="8">
        <v>0.39500000000000002</v>
      </c>
      <c r="N8" s="8"/>
      <c r="O8" s="7" t="s">
        <v>18</v>
      </c>
    </row>
    <row r="9" spans="1:15" x14ac:dyDescent="0.3">
      <c r="A9" s="19" t="s">
        <v>17</v>
      </c>
      <c r="B9" s="19">
        <v>18</v>
      </c>
      <c r="C9" s="13">
        <v>5184</v>
      </c>
      <c r="D9" s="13">
        <v>5940</v>
      </c>
      <c r="E9" s="19">
        <v>2</v>
      </c>
      <c r="F9" s="19">
        <v>0.39500000000000002</v>
      </c>
      <c r="G9" s="19">
        <v>-1</v>
      </c>
      <c r="H9" s="8"/>
      <c r="I9" s="8"/>
      <c r="J9" s="8"/>
      <c r="K9" s="8">
        <v>1</v>
      </c>
      <c r="L9" s="7" t="s">
        <v>48</v>
      </c>
      <c r="M9" s="8">
        <v>0.39500000000000002</v>
      </c>
      <c r="N9" s="8"/>
      <c r="O9" s="7" t="s">
        <v>18</v>
      </c>
    </row>
    <row r="10" spans="1:15" x14ac:dyDescent="0.3">
      <c r="A10" s="19" t="s">
        <v>17</v>
      </c>
      <c r="B10" s="19">
        <v>19</v>
      </c>
      <c r="C10" s="13">
        <v>5948</v>
      </c>
      <c r="D10" s="13">
        <v>6684</v>
      </c>
      <c r="E10" s="19">
        <v>2</v>
      </c>
      <c r="F10" s="19">
        <v>0.41080000000000005</v>
      </c>
      <c r="G10" s="19">
        <v>-1</v>
      </c>
      <c r="H10" s="8"/>
      <c r="I10" s="8"/>
      <c r="J10" s="8"/>
      <c r="K10" s="8">
        <v>1.04</v>
      </c>
      <c r="L10" s="7" t="s">
        <v>49</v>
      </c>
      <c r="M10" s="8">
        <v>0.39500000000000002</v>
      </c>
      <c r="N10" s="8"/>
      <c r="O10" s="7" t="s">
        <v>18</v>
      </c>
    </row>
    <row r="11" spans="1:15" x14ac:dyDescent="0.3">
      <c r="A11" s="19" t="s">
        <v>17</v>
      </c>
      <c r="B11" s="19">
        <v>20</v>
      </c>
      <c r="C11" s="13">
        <v>6688</v>
      </c>
      <c r="D11" s="13">
        <v>7428</v>
      </c>
      <c r="E11" s="19">
        <v>2</v>
      </c>
      <c r="F11" s="19">
        <v>0.39500000000000002</v>
      </c>
      <c r="G11" s="19">
        <v>-1</v>
      </c>
      <c r="H11" s="8"/>
      <c r="I11" s="8"/>
      <c r="J11" s="8"/>
      <c r="K11" s="8">
        <v>1</v>
      </c>
      <c r="L11" s="7" t="s">
        <v>50</v>
      </c>
      <c r="M11" s="8">
        <v>0.39500000000000002</v>
      </c>
      <c r="N11" s="8"/>
      <c r="O11" s="7" t="s">
        <v>18</v>
      </c>
    </row>
    <row r="12" spans="1:15" x14ac:dyDescent="0.3">
      <c r="A12" s="19" t="s">
        <v>17</v>
      </c>
      <c r="B12" s="19">
        <v>21</v>
      </c>
      <c r="C12" s="13">
        <v>7432</v>
      </c>
      <c r="D12" s="13">
        <v>8180</v>
      </c>
      <c r="E12" s="19">
        <v>2</v>
      </c>
      <c r="F12" s="19">
        <v>0.3871</v>
      </c>
      <c r="G12" s="19">
        <v>-1</v>
      </c>
      <c r="H12" s="8"/>
      <c r="I12" s="10"/>
      <c r="J12" s="8"/>
      <c r="K12" s="8">
        <v>0.98</v>
      </c>
      <c r="L12" s="7" t="s">
        <v>51</v>
      </c>
      <c r="M12" s="8">
        <v>0.39500000000000002</v>
      </c>
      <c r="N12" s="8"/>
      <c r="O12" s="7" t="s">
        <v>18</v>
      </c>
    </row>
    <row r="13" spans="1:15" x14ac:dyDescent="0.3">
      <c r="A13" s="19" t="s">
        <v>17</v>
      </c>
      <c r="B13" s="19">
        <v>22</v>
      </c>
      <c r="C13" s="13">
        <v>8188</v>
      </c>
      <c r="D13" s="13">
        <v>8932</v>
      </c>
      <c r="E13" s="19">
        <v>2</v>
      </c>
      <c r="F13" s="19">
        <v>0.3871</v>
      </c>
      <c r="G13" s="19">
        <v>-1</v>
      </c>
      <c r="H13" s="8"/>
      <c r="I13" s="8"/>
      <c r="J13" s="8"/>
      <c r="K13" s="8">
        <v>0.98</v>
      </c>
      <c r="L13" s="7" t="s">
        <v>51</v>
      </c>
      <c r="M13" s="8">
        <v>0.39500000000000002</v>
      </c>
      <c r="N13" s="8"/>
      <c r="O13" s="7" t="s">
        <v>18</v>
      </c>
    </row>
    <row r="14" spans="1:15" x14ac:dyDescent="0.3">
      <c r="A14" s="19" t="s">
        <v>17</v>
      </c>
      <c r="B14" s="19">
        <v>23</v>
      </c>
      <c r="C14" s="13">
        <v>8936</v>
      </c>
      <c r="D14" s="13">
        <v>9664</v>
      </c>
      <c r="E14" s="19">
        <v>2</v>
      </c>
      <c r="F14" s="19">
        <v>0.37919999999999998</v>
      </c>
      <c r="G14" s="19">
        <v>-1</v>
      </c>
      <c r="H14" s="8"/>
      <c r="I14" s="8"/>
      <c r="J14" s="8"/>
      <c r="K14" s="8">
        <v>0.96</v>
      </c>
      <c r="L14" s="7" t="s">
        <v>53</v>
      </c>
      <c r="M14" s="8">
        <v>0.39500000000000002</v>
      </c>
      <c r="N14" s="8"/>
      <c r="O14" s="7" t="s">
        <v>18</v>
      </c>
    </row>
    <row r="15" spans="1:15" x14ac:dyDescent="0.3">
      <c r="A15" s="19" t="s">
        <v>17</v>
      </c>
      <c r="B15" s="19">
        <v>24</v>
      </c>
      <c r="C15" s="13">
        <v>9668</v>
      </c>
      <c r="D15" s="13">
        <v>10408</v>
      </c>
      <c r="E15" s="19">
        <v>2</v>
      </c>
      <c r="F15" s="19">
        <v>0.39500000000000002</v>
      </c>
      <c r="G15" s="19">
        <v>-1</v>
      </c>
      <c r="H15" s="8"/>
      <c r="I15" s="8"/>
      <c r="J15" s="8"/>
      <c r="K15" s="8">
        <v>1</v>
      </c>
      <c r="L15" s="7" t="s">
        <v>54</v>
      </c>
      <c r="M15" s="8">
        <v>0.39500000000000002</v>
      </c>
      <c r="N15" s="8"/>
      <c r="O15" s="7" t="s">
        <v>18</v>
      </c>
    </row>
    <row r="16" spans="1:15" x14ac:dyDescent="0.3">
      <c r="A16" s="19" t="s">
        <v>17</v>
      </c>
      <c r="B16" s="19">
        <v>25</v>
      </c>
      <c r="C16" s="13">
        <v>10412</v>
      </c>
      <c r="D16" s="13">
        <v>11156</v>
      </c>
      <c r="E16" s="19">
        <v>2</v>
      </c>
      <c r="F16" s="19">
        <v>0.41080000000000005</v>
      </c>
      <c r="G16" s="19">
        <v>-1</v>
      </c>
      <c r="H16" s="8"/>
      <c r="I16" s="8"/>
      <c r="J16" s="8"/>
      <c r="K16" s="8">
        <v>1.04</v>
      </c>
      <c r="L16" s="7" t="s">
        <v>49</v>
      </c>
      <c r="M16" s="8">
        <v>0.39500000000000002</v>
      </c>
      <c r="N16" s="8"/>
      <c r="O16" s="7" t="s">
        <v>18</v>
      </c>
    </row>
    <row r="17" spans="1:15" x14ac:dyDescent="0.3">
      <c r="A17" s="20" t="s">
        <v>19</v>
      </c>
      <c r="B17" s="19">
        <v>30</v>
      </c>
      <c r="C17" s="13">
        <v>1</v>
      </c>
      <c r="D17" s="13">
        <v>697</v>
      </c>
      <c r="E17" s="19">
        <v>2</v>
      </c>
      <c r="F17" s="19">
        <v>0.42431999999999997</v>
      </c>
      <c r="G17" s="19">
        <v>1</v>
      </c>
      <c r="H17" s="7"/>
      <c r="I17" s="7"/>
      <c r="J17" s="7"/>
      <c r="K17" s="8">
        <v>1.02</v>
      </c>
      <c r="L17" s="14" t="s">
        <v>55</v>
      </c>
      <c r="M17" s="8">
        <v>0.41599999999999998</v>
      </c>
      <c r="N17" s="8"/>
      <c r="O17" s="7" t="s">
        <v>21</v>
      </c>
    </row>
    <row r="18" spans="1:15" x14ac:dyDescent="0.3">
      <c r="A18" s="20" t="s">
        <v>19</v>
      </c>
      <c r="B18" s="19">
        <v>29</v>
      </c>
      <c r="C18" s="13">
        <v>701</v>
      </c>
      <c r="D18" s="13">
        <v>1413</v>
      </c>
      <c r="E18" s="19">
        <v>2</v>
      </c>
      <c r="F18" s="19">
        <v>0.39935999999999999</v>
      </c>
      <c r="G18" s="19">
        <v>1</v>
      </c>
      <c r="H18" s="7"/>
      <c r="I18" s="7"/>
      <c r="J18" s="7"/>
      <c r="K18" s="8">
        <v>0.96</v>
      </c>
      <c r="L18" s="7" t="s">
        <v>28</v>
      </c>
      <c r="M18" s="8">
        <v>0.41599999999999998</v>
      </c>
      <c r="N18" s="8"/>
      <c r="O18" s="7" t="s">
        <v>21</v>
      </c>
    </row>
    <row r="19" spans="1:15" x14ac:dyDescent="0.3">
      <c r="A19" s="20" t="s">
        <v>19</v>
      </c>
      <c r="B19" s="19">
        <v>28</v>
      </c>
      <c r="C19" s="13">
        <v>1417</v>
      </c>
      <c r="D19" s="13">
        <v>2121</v>
      </c>
      <c r="E19" s="19">
        <v>2</v>
      </c>
      <c r="F19" s="19">
        <v>0.41599999999999998</v>
      </c>
      <c r="G19" s="19">
        <v>1</v>
      </c>
      <c r="H19" s="7"/>
      <c r="I19" s="7"/>
      <c r="J19" s="7"/>
      <c r="K19" s="8">
        <v>1</v>
      </c>
      <c r="L19" s="14" t="s">
        <v>20</v>
      </c>
      <c r="M19" s="8">
        <v>0.41599999999999998</v>
      </c>
      <c r="N19" s="8"/>
      <c r="O19" s="7" t="s">
        <v>21</v>
      </c>
    </row>
    <row r="20" spans="1:15" x14ac:dyDescent="0.3">
      <c r="A20" s="20" t="s">
        <v>19</v>
      </c>
      <c r="B20" s="19">
        <v>27</v>
      </c>
      <c r="C20" s="13">
        <v>2125</v>
      </c>
      <c r="D20" s="13">
        <v>2825</v>
      </c>
      <c r="E20" s="19">
        <v>2</v>
      </c>
      <c r="F20" s="19">
        <v>0.43263999999999997</v>
      </c>
      <c r="G20" s="19">
        <v>1</v>
      </c>
      <c r="H20" s="7"/>
      <c r="I20" s="7"/>
      <c r="J20" s="7"/>
      <c r="K20" s="8">
        <v>1.04</v>
      </c>
      <c r="L20" s="7" t="s">
        <v>49</v>
      </c>
      <c r="M20" s="8">
        <v>0.41599999999999998</v>
      </c>
      <c r="N20" s="8"/>
      <c r="O20" s="7" t="s">
        <v>21</v>
      </c>
    </row>
    <row r="21" spans="1:15" x14ac:dyDescent="0.3">
      <c r="A21" s="20" t="s">
        <v>19</v>
      </c>
      <c r="B21" s="19">
        <v>26</v>
      </c>
      <c r="C21" s="13">
        <v>2833</v>
      </c>
      <c r="D21" s="13">
        <v>3533</v>
      </c>
      <c r="E21" s="19">
        <v>2</v>
      </c>
      <c r="F21" s="19">
        <v>0.39935999999999999</v>
      </c>
      <c r="G21" s="19">
        <v>1</v>
      </c>
      <c r="H21" s="7"/>
      <c r="I21" s="7"/>
      <c r="J21" s="7"/>
      <c r="K21" s="8">
        <v>0.96</v>
      </c>
      <c r="L21" s="14" t="s">
        <v>28</v>
      </c>
      <c r="M21" s="8">
        <v>0.41599999999999998</v>
      </c>
      <c r="N21" s="8"/>
      <c r="O21" s="7" t="s">
        <v>21</v>
      </c>
    </row>
    <row r="22" spans="1:15" x14ac:dyDescent="0.3">
      <c r="A22" s="20" t="s">
        <v>19</v>
      </c>
      <c r="B22" s="19">
        <v>25</v>
      </c>
      <c r="C22" s="13">
        <v>3537</v>
      </c>
      <c r="D22" s="13">
        <v>4249</v>
      </c>
      <c r="E22" s="19">
        <v>2</v>
      </c>
      <c r="F22" s="19">
        <v>0.40767999999999999</v>
      </c>
      <c r="G22" s="19">
        <v>1</v>
      </c>
      <c r="H22" s="7"/>
      <c r="I22" s="7"/>
      <c r="J22" s="7"/>
      <c r="K22" s="8">
        <v>0.98</v>
      </c>
      <c r="L22" s="7" t="s">
        <v>56</v>
      </c>
      <c r="M22" s="8">
        <v>0.41599999999999998</v>
      </c>
      <c r="N22" s="8"/>
      <c r="O22" s="7" t="s">
        <v>21</v>
      </c>
    </row>
    <row r="23" spans="1:15" x14ac:dyDescent="0.3">
      <c r="A23" s="20" t="s">
        <v>19</v>
      </c>
      <c r="B23" s="19">
        <v>24</v>
      </c>
      <c r="C23" s="13">
        <v>4257</v>
      </c>
      <c r="D23" s="13">
        <v>4957</v>
      </c>
      <c r="E23" s="19">
        <v>2</v>
      </c>
      <c r="F23" s="19">
        <v>0.40767999999999999</v>
      </c>
      <c r="G23" s="19">
        <v>1</v>
      </c>
      <c r="H23" s="7"/>
      <c r="I23" s="7"/>
      <c r="J23" s="7"/>
      <c r="K23" s="8">
        <v>0.98</v>
      </c>
      <c r="L23" s="14" t="s">
        <v>56</v>
      </c>
      <c r="M23" s="8">
        <v>0.41599999999999998</v>
      </c>
      <c r="N23" s="8"/>
      <c r="O23" s="7" t="s">
        <v>21</v>
      </c>
    </row>
    <row r="24" spans="1:15" x14ac:dyDescent="0.3">
      <c r="A24" s="20" t="s">
        <v>19</v>
      </c>
      <c r="B24" s="19">
        <v>23</v>
      </c>
      <c r="C24" s="13">
        <v>4965</v>
      </c>
      <c r="D24" s="13">
        <v>5681</v>
      </c>
      <c r="E24" s="19">
        <v>2</v>
      </c>
      <c r="F24" s="19">
        <v>0.41599999999999998</v>
      </c>
      <c r="G24" s="19">
        <v>1</v>
      </c>
      <c r="H24" s="7"/>
      <c r="I24" s="7"/>
      <c r="J24" s="7"/>
      <c r="K24" s="8">
        <v>1</v>
      </c>
      <c r="L24" s="7" t="s">
        <v>20</v>
      </c>
      <c r="M24" s="8">
        <v>0.41599999999999998</v>
      </c>
      <c r="N24" s="8"/>
      <c r="O24" s="7" t="s">
        <v>21</v>
      </c>
    </row>
    <row r="25" spans="1:15" x14ac:dyDescent="0.3">
      <c r="A25" s="20" t="s">
        <v>19</v>
      </c>
      <c r="B25" s="19">
        <v>22</v>
      </c>
      <c r="C25" s="13">
        <v>5685</v>
      </c>
      <c r="D25" s="13">
        <v>6385</v>
      </c>
      <c r="E25" s="19">
        <v>2</v>
      </c>
      <c r="F25" s="19">
        <v>0.41599999999999998</v>
      </c>
      <c r="G25" s="19">
        <v>1</v>
      </c>
      <c r="H25" s="7"/>
      <c r="I25" s="7"/>
      <c r="J25" s="7"/>
      <c r="K25" s="8">
        <v>1</v>
      </c>
      <c r="L25" s="14" t="s">
        <v>20</v>
      </c>
      <c r="M25" s="8">
        <v>0.41599999999999998</v>
      </c>
      <c r="N25" s="8"/>
      <c r="O25" s="7" t="s">
        <v>21</v>
      </c>
    </row>
    <row r="26" spans="1:15" x14ac:dyDescent="0.3">
      <c r="A26" s="20" t="s">
        <v>19</v>
      </c>
      <c r="B26" s="19">
        <v>21</v>
      </c>
      <c r="C26" s="13">
        <v>6393</v>
      </c>
      <c r="D26" s="13">
        <v>7101</v>
      </c>
      <c r="E26" s="19">
        <v>2</v>
      </c>
      <c r="F26" s="19">
        <v>0.41599999999999998</v>
      </c>
      <c r="G26" s="19">
        <v>1</v>
      </c>
      <c r="H26" s="7"/>
      <c r="I26" s="7"/>
      <c r="J26" s="7"/>
      <c r="K26" s="8">
        <v>1</v>
      </c>
      <c r="L26" s="7" t="s">
        <v>20</v>
      </c>
      <c r="M26" s="8">
        <v>0.41599999999999998</v>
      </c>
      <c r="N26" s="8"/>
      <c r="O26" s="7" t="s">
        <v>21</v>
      </c>
    </row>
    <row r="27" spans="1:15" x14ac:dyDescent="0.3">
      <c r="A27" s="20" t="s">
        <v>19</v>
      </c>
      <c r="B27" s="19">
        <v>20</v>
      </c>
      <c r="C27" s="13">
        <v>7105</v>
      </c>
      <c r="D27" s="13">
        <v>7797</v>
      </c>
      <c r="E27" s="19">
        <v>2</v>
      </c>
      <c r="F27" s="19">
        <v>0.42431999999999997</v>
      </c>
      <c r="G27" s="19">
        <v>1</v>
      </c>
      <c r="H27" s="7"/>
      <c r="I27" s="7"/>
      <c r="J27" s="7"/>
      <c r="K27" s="8">
        <v>1.02</v>
      </c>
      <c r="L27" s="14" t="s">
        <v>22</v>
      </c>
      <c r="M27" s="8">
        <v>0.41599999999999998</v>
      </c>
      <c r="N27" s="8"/>
      <c r="O27" s="7" t="s">
        <v>21</v>
      </c>
    </row>
    <row r="28" spans="1:15" x14ac:dyDescent="0.3">
      <c r="A28" s="20" t="s">
        <v>19</v>
      </c>
      <c r="B28" s="19">
        <v>19</v>
      </c>
      <c r="C28" s="13">
        <v>7805</v>
      </c>
      <c r="D28" s="13">
        <v>8505</v>
      </c>
      <c r="E28" s="19">
        <v>2</v>
      </c>
      <c r="F28" s="19">
        <v>0.42431999999999997</v>
      </c>
      <c r="G28" s="19">
        <v>1</v>
      </c>
      <c r="H28" s="7"/>
      <c r="I28" s="7"/>
      <c r="J28" s="7"/>
      <c r="K28" s="8">
        <v>1.02</v>
      </c>
      <c r="L28" s="7" t="s">
        <v>22</v>
      </c>
      <c r="M28" s="8">
        <v>0.41599999999999998</v>
      </c>
      <c r="N28" s="8"/>
      <c r="O28" s="7" t="s">
        <v>21</v>
      </c>
    </row>
    <row r="29" spans="1:15" x14ac:dyDescent="0.3">
      <c r="A29" s="20" t="s">
        <v>19</v>
      </c>
      <c r="B29" s="19">
        <v>18</v>
      </c>
      <c r="C29" s="13">
        <v>8513</v>
      </c>
      <c r="D29" s="13">
        <v>9225</v>
      </c>
      <c r="E29" s="19">
        <v>2</v>
      </c>
      <c r="F29" s="19">
        <v>0.42431999999999997</v>
      </c>
      <c r="G29" s="19">
        <v>1</v>
      </c>
      <c r="H29" s="7"/>
      <c r="I29" s="7"/>
      <c r="J29" s="7"/>
      <c r="K29" s="8">
        <v>1.02</v>
      </c>
      <c r="L29" s="14" t="s">
        <v>57</v>
      </c>
      <c r="M29" s="8">
        <v>0.41599999999999998</v>
      </c>
      <c r="N29" s="8"/>
      <c r="O29" s="7" t="s">
        <v>21</v>
      </c>
    </row>
    <row r="30" spans="1:15" x14ac:dyDescent="0.3">
      <c r="A30" s="20" t="s">
        <v>19</v>
      </c>
      <c r="B30" s="19">
        <v>17</v>
      </c>
      <c r="C30" s="13">
        <v>9233</v>
      </c>
      <c r="D30" s="13">
        <v>9921</v>
      </c>
      <c r="E30" s="19">
        <v>2</v>
      </c>
      <c r="F30" s="19">
        <v>0.43263999999999997</v>
      </c>
      <c r="G30" s="19">
        <v>1</v>
      </c>
      <c r="H30" s="7"/>
      <c r="I30" s="7"/>
      <c r="J30" s="7"/>
      <c r="K30" s="8">
        <v>1.04</v>
      </c>
      <c r="L30" s="7" t="s">
        <v>49</v>
      </c>
      <c r="M30" s="8">
        <v>0.41599999999999998</v>
      </c>
      <c r="N30" s="8"/>
      <c r="O30" s="7" t="s">
        <v>21</v>
      </c>
    </row>
    <row r="31" spans="1:15" x14ac:dyDescent="0.3">
      <c r="A31" s="20" t="s">
        <v>19</v>
      </c>
      <c r="B31" s="19">
        <v>16</v>
      </c>
      <c r="C31" s="13">
        <v>9929</v>
      </c>
      <c r="D31" s="13">
        <v>10621</v>
      </c>
      <c r="E31" s="19">
        <v>2</v>
      </c>
      <c r="F31" s="19">
        <v>0.42431999999999997</v>
      </c>
      <c r="G31" s="19">
        <v>1</v>
      </c>
      <c r="H31" s="7"/>
      <c r="I31" s="7"/>
      <c r="J31" s="7"/>
      <c r="K31" s="8">
        <v>1.02</v>
      </c>
      <c r="L31" s="7" t="s">
        <v>55</v>
      </c>
      <c r="M31" s="8">
        <v>0.41599999999999998</v>
      </c>
      <c r="N31" s="8"/>
      <c r="O31" s="7" t="s">
        <v>21</v>
      </c>
    </row>
    <row r="32" spans="1:15" x14ac:dyDescent="0.3">
      <c r="A32" s="20" t="s">
        <v>19</v>
      </c>
      <c r="B32" s="19">
        <v>15</v>
      </c>
      <c r="C32" s="13">
        <v>10629</v>
      </c>
      <c r="D32" s="13">
        <v>11341</v>
      </c>
      <c r="E32" s="19">
        <v>2</v>
      </c>
      <c r="F32" s="19">
        <v>0.41599999999999998</v>
      </c>
      <c r="G32" s="19">
        <v>1</v>
      </c>
      <c r="H32" s="7"/>
      <c r="I32" s="7"/>
      <c r="J32" s="7"/>
      <c r="K32" s="8">
        <v>1</v>
      </c>
      <c r="L32" s="7" t="s">
        <v>20</v>
      </c>
      <c r="M32" s="8">
        <v>0.41599999999999998</v>
      </c>
      <c r="N32" s="8"/>
      <c r="O32" s="7" t="s">
        <v>21</v>
      </c>
    </row>
    <row r="33" spans="1:15" x14ac:dyDescent="0.3">
      <c r="A33" s="20" t="s">
        <v>19</v>
      </c>
      <c r="B33" s="19">
        <v>14</v>
      </c>
      <c r="C33" s="13">
        <v>11349</v>
      </c>
      <c r="D33" s="13">
        <v>12041</v>
      </c>
      <c r="E33" s="19">
        <v>2</v>
      </c>
      <c r="F33" s="19">
        <v>0.41599999999999998</v>
      </c>
      <c r="G33" s="19">
        <v>1</v>
      </c>
      <c r="H33" s="7"/>
      <c r="I33" s="7"/>
      <c r="J33" s="7"/>
      <c r="K33" s="8">
        <v>1</v>
      </c>
      <c r="L33" s="14" t="s">
        <v>20</v>
      </c>
      <c r="M33" s="8">
        <v>0.41599999999999998</v>
      </c>
      <c r="N33" s="8"/>
      <c r="O33" s="7" t="s">
        <v>21</v>
      </c>
    </row>
    <row r="34" spans="1:15" x14ac:dyDescent="0.3">
      <c r="A34" s="20" t="s">
        <v>19</v>
      </c>
      <c r="B34" s="19">
        <v>13</v>
      </c>
      <c r="C34" s="13">
        <v>12049</v>
      </c>
      <c r="D34" s="13">
        <v>12761</v>
      </c>
      <c r="E34" s="19">
        <v>2</v>
      </c>
      <c r="F34" s="19">
        <v>0.40767999999999999</v>
      </c>
      <c r="G34" s="19">
        <v>1</v>
      </c>
      <c r="H34" s="7"/>
      <c r="I34" s="7"/>
      <c r="J34" s="7"/>
      <c r="K34" s="8">
        <v>0.98</v>
      </c>
      <c r="L34" s="7" t="s">
        <v>56</v>
      </c>
      <c r="M34" s="8">
        <v>0.41599999999999998</v>
      </c>
      <c r="N34" s="8"/>
      <c r="O34" s="7" t="s">
        <v>21</v>
      </c>
    </row>
    <row r="35" spans="1:15" x14ac:dyDescent="0.3">
      <c r="A35" s="20" t="s">
        <v>19</v>
      </c>
      <c r="B35" s="19">
        <v>12</v>
      </c>
      <c r="C35" s="13">
        <v>12769</v>
      </c>
      <c r="D35" s="13">
        <v>13453</v>
      </c>
      <c r="E35" s="19">
        <v>2</v>
      </c>
      <c r="F35" s="19">
        <v>0.40767999999999999</v>
      </c>
      <c r="G35" s="19">
        <v>1</v>
      </c>
      <c r="H35" s="7"/>
      <c r="I35" s="7"/>
      <c r="J35" s="7"/>
      <c r="K35" s="8">
        <v>0.98</v>
      </c>
      <c r="L35" s="14" t="s">
        <v>56</v>
      </c>
      <c r="M35" s="8">
        <v>0.41599999999999998</v>
      </c>
      <c r="N35" s="8"/>
      <c r="O35" s="7" t="s">
        <v>21</v>
      </c>
    </row>
    <row r="36" spans="1:15" x14ac:dyDescent="0.3">
      <c r="A36" s="20" t="s">
        <v>19</v>
      </c>
      <c r="B36" s="19">
        <v>11</v>
      </c>
      <c r="C36" s="13">
        <v>13461</v>
      </c>
      <c r="D36" s="13">
        <v>14161</v>
      </c>
      <c r="E36" s="19">
        <v>2</v>
      </c>
      <c r="F36" s="19">
        <v>0.41599999999999998</v>
      </c>
      <c r="G36" s="19">
        <v>1</v>
      </c>
      <c r="H36" s="7"/>
      <c r="I36" s="7"/>
      <c r="J36" s="7"/>
      <c r="K36" s="8">
        <v>1</v>
      </c>
      <c r="L36" s="7" t="s">
        <v>20</v>
      </c>
      <c r="M36" s="8">
        <v>0.41599999999999998</v>
      </c>
      <c r="N36" s="8"/>
      <c r="O36" s="7" t="s">
        <v>21</v>
      </c>
    </row>
    <row r="37" spans="1:15" x14ac:dyDescent="0.3">
      <c r="A37" s="21" t="s">
        <v>58</v>
      </c>
      <c r="B37" s="19">
        <v>31</v>
      </c>
      <c r="C37" s="13">
        <v>1</v>
      </c>
      <c r="D37" s="13">
        <v>737</v>
      </c>
      <c r="E37" s="19">
        <v>2</v>
      </c>
      <c r="F37" s="19">
        <v>0.37828000000000001</v>
      </c>
      <c r="G37" s="19">
        <v>1</v>
      </c>
      <c r="H37" s="7"/>
      <c r="I37" s="7"/>
      <c r="J37" s="7"/>
      <c r="K37" s="8">
        <v>0.98</v>
      </c>
      <c r="L37" s="14" t="s">
        <v>59</v>
      </c>
      <c r="M37" s="13">
        <v>0.38600000000000001</v>
      </c>
      <c r="N37" s="13"/>
      <c r="O37" s="7" t="s">
        <v>60</v>
      </c>
    </row>
    <row r="38" spans="1:15" x14ac:dyDescent="0.3">
      <c r="A38" s="21" t="s">
        <v>58</v>
      </c>
      <c r="B38" s="19">
        <v>30</v>
      </c>
      <c r="C38" s="13">
        <v>745</v>
      </c>
      <c r="D38" s="13">
        <v>1469</v>
      </c>
      <c r="E38" s="19">
        <v>2</v>
      </c>
      <c r="F38" s="19">
        <v>0.37828000000000001</v>
      </c>
      <c r="G38" s="19">
        <v>1</v>
      </c>
      <c r="H38" s="7"/>
      <c r="I38" s="7"/>
      <c r="J38" s="7"/>
      <c r="K38" s="8">
        <v>0.98</v>
      </c>
      <c r="L38" s="7" t="s">
        <v>56</v>
      </c>
      <c r="M38" s="13">
        <v>0.38600000000000001</v>
      </c>
      <c r="N38" s="13"/>
      <c r="O38" s="7" t="s">
        <v>60</v>
      </c>
    </row>
    <row r="39" spans="1:15" x14ac:dyDescent="0.3">
      <c r="A39" s="21" t="s">
        <v>58</v>
      </c>
      <c r="B39" s="19">
        <v>29</v>
      </c>
      <c r="C39" s="13">
        <v>1477</v>
      </c>
      <c r="D39" s="13">
        <v>2213</v>
      </c>
      <c r="E39" s="19">
        <v>2</v>
      </c>
      <c r="F39" s="19">
        <v>0.38600000000000001</v>
      </c>
      <c r="G39" s="19">
        <v>1</v>
      </c>
      <c r="H39" s="7"/>
      <c r="I39" s="7"/>
      <c r="J39" s="7"/>
      <c r="K39" s="8">
        <v>1</v>
      </c>
      <c r="L39" s="14" t="s">
        <v>20</v>
      </c>
      <c r="M39" s="13">
        <v>0.38600000000000001</v>
      </c>
      <c r="N39" s="13"/>
      <c r="O39" s="7" t="s">
        <v>60</v>
      </c>
    </row>
    <row r="40" spans="1:15" x14ac:dyDescent="0.3">
      <c r="A40" s="21" t="s">
        <v>58</v>
      </c>
      <c r="B40" s="19">
        <v>28</v>
      </c>
      <c r="C40" s="13">
        <v>2221</v>
      </c>
      <c r="D40" s="13">
        <v>2973</v>
      </c>
      <c r="E40" s="19">
        <v>2</v>
      </c>
      <c r="F40" s="19">
        <v>0.38600000000000001</v>
      </c>
      <c r="G40" s="19">
        <v>1</v>
      </c>
      <c r="H40" s="7"/>
      <c r="I40" s="7"/>
      <c r="J40" s="7"/>
      <c r="K40" s="8">
        <v>1</v>
      </c>
      <c r="L40" s="7" t="s">
        <v>20</v>
      </c>
      <c r="M40" s="13">
        <v>0.38600000000000001</v>
      </c>
      <c r="N40" s="13"/>
      <c r="O40" s="7" t="s">
        <v>60</v>
      </c>
    </row>
    <row r="41" spans="1:15" x14ac:dyDescent="0.3">
      <c r="A41" s="21" t="s">
        <v>58</v>
      </c>
      <c r="B41" s="19">
        <v>27</v>
      </c>
      <c r="C41" s="13">
        <v>2977</v>
      </c>
      <c r="D41" s="13">
        <v>3725</v>
      </c>
      <c r="E41" s="19">
        <v>2</v>
      </c>
      <c r="F41" s="19">
        <v>0.38600000000000001</v>
      </c>
      <c r="G41" s="19">
        <v>1</v>
      </c>
      <c r="H41" s="7"/>
      <c r="I41" s="7"/>
      <c r="J41" s="7"/>
      <c r="K41" s="8">
        <v>1</v>
      </c>
      <c r="L41" s="14" t="s">
        <v>20</v>
      </c>
      <c r="M41" s="13">
        <v>0.38600000000000001</v>
      </c>
      <c r="N41" s="13"/>
      <c r="O41" s="7" t="s">
        <v>60</v>
      </c>
    </row>
    <row r="42" spans="1:15" x14ac:dyDescent="0.3">
      <c r="A42" s="21" t="s">
        <v>58</v>
      </c>
      <c r="B42" s="19">
        <v>26</v>
      </c>
      <c r="C42" s="13">
        <v>3733</v>
      </c>
      <c r="D42" s="13">
        <v>4469</v>
      </c>
      <c r="E42" s="19">
        <v>2</v>
      </c>
      <c r="F42" s="19">
        <v>0.39372000000000001</v>
      </c>
      <c r="G42" s="19">
        <v>1</v>
      </c>
      <c r="H42" s="7"/>
      <c r="I42" s="7"/>
      <c r="J42" s="7"/>
      <c r="K42" s="8">
        <v>1.02</v>
      </c>
      <c r="L42" s="7" t="s">
        <v>22</v>
      </c>
      <c r="M42" s="13">
        <v>0.38600000000000001</v>
      </c>
      <c r="N42" s="13"/>
      <c r="O42" s="7" t="s">
        <v>60</v>
      </c>
    </row>
    <row r="43" spans="1:15" x14ac:dyDescent="0.3">
      <c r="A43" s="21" t="s">
        <v>58</v>
      </c>
      <c r="B43" s="19">
        <v>25</v>
      </c>
      <c r="C43" s="13">
        <v>4477</v>
      </c>
      <c r="D43" s="13">
        <v>5213</v>
      </c>
      <c r="E43" s="19">
        <v>2</v>
      </c>
      <c r="F43" s="19">
        <v>0.39372000000000001</v>
      </c>
      <c r="G43" s="19">
        <v>1</v>
      </c>
      <c r="H43" s="7"/>
      <c r="I43" s="7"/>
      <c r="J43" s="7"/>
      <c r="K43" s="8">
        <v>1.02</v>
      </c>
      <c r="L43" s="14" t="s">
        <v>22</v>
      </c>
      <c r="M43" s="13">
        <v>0.38600000000000001</v>
      </c>
      <c r="N43" s="13"/>
      <c r="O43" s="7" t="s">
        <v>60</v>
      </c>
    </row>
    <row r="44" spans="1:15" x14ac:dyDescent="0.3">
      <c r="A44" s="21" t="s">
        <v>58</v>
      </c>
      <c r="B44" s="19">
        <v>24</v>
      </c>
      <c r="C44" s="13">
        <v>5217</v>
      </c>
      <c r="D44" s="13">
        <v>5965</v>
      </c>
      <c r="E44" s="19">
        <v>2</v>
      </c>
      <c r="F44" s="19">
        <v>0.39372000000000001</v>
      </c>
      <c r="G44" s="19">
        <v>1</v>
      </c>
      <c r="H44" s="7"/>
      <c r="I44" s="7"/>
      <c r="J44" s="7"/>
      <c r="K44" s="8">
        <v>1.02</v>
      </c>
      <c r="L44" s="7" t="s">
        <v>22</v>
      </c>
      <c r="M44" s="13">
        <v>0.38600000000000001</v>
      </c>
      <c r="N44" s="13"/>
      <c r="O44" s="7" t="s">
        <v>60</v>
      </c>
    </row>
    <row r="45" spans="1:15" x14ac:dyDescent="0.3">
      <c r="A45" s="21" t="s">
        <v>58</v>
      </c>
      <c r="B45" s="19">
        <v>23</v>
      </c>
      <c r="C45" s="13">
        <v>5973</v>
      </c>
      <c r="D45" s="13">
        <v>6717</v>
      </c>
      <c r="E45" s="19">
        <v>2</v>
      </c>
      <c r="F45" s="19">
        <v>0.40144000000000002</v>
      </c>
      <c r="G45" s="19">
        <v>1</v>
      </c>
      <c r="H45" s="7"/>
      <c r="I45" s="7"/>
      <c r="J45" s="7"/>
      <c r="K45" s="8">
        <v>1.04</v>
      </c>
      <c r="L45" s="14" t="s">
        <v>49</v>
      </c>
      <c r="M45" s="13">
        <v>0.38600000000000001</v>
      </c>
      <c r="N45" s="13"/>
      <c r="O45" s="7" t="s">
        <v>60</v>
      </c>
    </row>
    <row r="46" spans="1:15" x14ac:dyDescent="0.3">
      <c r="A46" s="21" t="s">
        <v>58</v>
      </c>
      <c r="B46" s="19">
        <v>22</v>
      </c>
      <c r="C46" s="13">
        <v>6725</v>
      </c>
      <c r="D46" s="13">
        <v>7473</v>
      </c>
      <c r="E46" s="19">
        <v>2</v>
      </c>
      <c r="F46" s="19">
        <v>0.40144000000000002</v>
      </c>
      <c r="G46" s="19">
        <v>1</v>
      </c>
      <c r="H46" s="7"/>
      <c r="I46" s="7"/>
      <c r="J46" s="7"/>
      <c r="K46" s="8">
        <v>1.04</v>
      </c>
      <c r="L46" s="14" t="s">
        <v>49</v>
      </c>
      <c r="M46" s="13">
        <v>0.38600000000000001</v>
      </c>
      <c r="N46" s="13"/>
      <c r="O46" s="7" t="s">
        <v>60</v>
      </c>
    </row>
    <row r="47" spans="1:15" x14ac:dyDescent="0.3">
      <c r="A47" s="21" t="s">
        <v>58</v>
      </c>
      <c r="B47" s="19">
        <v>21</v>
      </c>
      <c r="C47" s="13">
        <v>7481</v>
      </c>
      <c r="D47" s="13">
        <v>8229</v>
      </c>
      <c r="E47" s="19">
        <v>2</v>
      </c>
      <c r="F47" s="19">
        <v>0.37056</v>
      </c>
      <c r="G47" s="19">
        <v>1</v>
      </c>
      <c r="H47" s="7"/>
      <c r="I47" s="7"/>
      <c r="J47" s="7"/>
      <c r="K47" s="8">
        <v>0.96</v>
      </c>
      <c r="L47" s="14" t="s">
        <v>28</v>
      </c>
      <c r="M47" s="13">
        <v>0.38600000000000001</v>
      </c>
      <c r="N47" s="13"/>
      <c r="O47" s="7" t="s">
        <v>60</v>
      </c>
    </row>
    <row r="48" spans="1:15" x14ac:dyDescent="0.3">
      <c r="A48" s="21" t="s">
        <v>58</v>
      </c>
      <c r="B48" s="19">
        <v>20</v>
      </c>
      <c r="C48" s="13">
        <v>8237</v>
      </c>
      <c r="D48" s="13">
        <v>8985</v>
      </c>
      <c r="E48" s="19">
        <v>2</v>
      </c>
      <c r="F48" s="19">
        <v>0.37828000000000001</v>
      </c>
      <c r="G48" s="19">
        <v>1</v>
      </c>
      <c r="H48" s="7"/>
      <c r="I48" s="7"/>
      <c r="J48" s="7"/>
      <c r="K48" s="8">
        <v>0.98</v>
      </c>
      <c r="L48" s="14" t="s">
        <v>56</v>
      </c>
      <c r="M48" s="13">
        <v>0.38600000000000001</v>
      </c>
      <c r="N48" s="13"/>
      <c r="O48" s="7" t="s">
        <v>60</v>
      </c>
    </row>
    <row r="49" spans="1:15" x14ac:dyDescent="0.3">
      <c r="A49" s="21" t="s">
        <v>58</v>
      </c>
      <c r="B49" s="19">
        <v>19</v>
      </c>
      <c r="C49" s="13">
        <v>8993</v>
      </c>
      <c r="D49" s="13">
        <v>9753</v>
      </c>
      <c r="E49" s="19">
        <v>2</v>
      </c>
      <c r="F49" s="19">
        <v>0.38600000000000001</v>
      </c>
      <c r="G49" s="19">
        <v>1</v>
      </c>
      <c r="H49" s="7"/>
      <c r="I49" s="7"/>
      <c r="J49" s="7"/>
      <c r="K49" s="8">
        <v>1</v>
      </c>
      <c r="L49" s="14" t="s">
        <v>20</v>
      </c>
      <c r="M49" s="13">
        <v>0.38600000000000001</v>
      </c>
      <c r="N49" s="13"/>
      <c r="O49" s="7" t="s">
        <v>60</v>
      </c>
    </row>
    <row r="50" spans="1:15" x14ac:dyDescent="0.3">
      <c r="A50" s="21" t="s">
        <v>58</v>
      </c>
      <c r="B50" s="19">
        <v>18</v>
      </c>
      <c r="C50" s="13">
        <v>9757</v>
      </c>
      <c r="D50" s="13">
        <v>10517</v>
      </c>
      <c r="E50" s="19">
        <v>2</v>
      </c>
      <c r="F50" s="19">
        <v>0.39372000000000001</v>
      </c>
      <c r="G50" s="19">
        <v>1</v>
      </c>
      <c r="H50" s="7"/>
      <c r="I50" s="7"/>
      <c r="J50" s="7"/>
      <c r="K50" s="8">
        <v>1.02</v>
      </c>
      <c r="L50" s="14" t="s">
        <v>22</v>
      </c>
      <c r="M50" s="13">
        <v>0.38600000000000001</v>
      </c>
      <c r="N50" s="13"/>
      <c r="O50" s="7" t="s">
        <v>60</v>
      </c>
    </row>
    <row r="51" spans="1:15" x14ac:dyDescent="0.3">
      <c r="A51" s="21" t="s">
        <v>58</v>
      </c>
      <c r="B51" s="19">
        <v>17</v>
      </c>
      <c r="C51" s="13">
        <v>10525</v>
      </c>
      <c r="D51" s="13">
        <v>11277</v>
      </c>
      <c r="E51" s="19">
        <v>2</v>
      </c>
      <c r="F51" s="19">
        <v>0.40144000000000002</v>
      </c>
      <c r="G51" s="19">
        <v>1</v>
      </c>
      <c r="H51" s="7"/>
      <c r="I51" s="7"/>
      <c r="J51" s="7"/>
      <c r="K51" s="8">
        <v>1.04</v>
      </c>
      <c r="L51" s="14" t="s">
        <v>49</v>
      </c>
      <c r="M51" s="13">
        <v>0.38600000000000001</v>
      </c>
      <c r="N51" s="13"/>
      <c r="O51" s="7" t="s">
        <v>60</v>
      </c>
    </row>
    <row r="52" spans="1:15" x14ac:dyDescent="0.3">
      <c r="A52" s="21" t="s">
        <v>58</v>
      </c>
      <c r="B52" s="19">
        <v>16</v>
      </c>
      <c r="C52" s="13">
        <v>11285</v>
      </c>
      <c r="D52" s="13">
        <v>12033</v>
      </c>
      <c r="E52" s="19">
        <v>2</v>
      </c>
      <c r="F52" s="19">
        <v>0.37056</v>
      </c>
      <c r="G52" s="19">
        <v>1</v>
      </c>
      <c r="H52" s="7"/>
      <c r="I52" s="7"/>
      <c r="J52" s="7"/>
      <c r="K52" s="8">
        <v>0.96</v>
      </c>
      <c r="L52" s="14" t="s">
        <v>28</v>
      </c>
      <c r="M52" s="13">
        <v>0.38600000000000001</v>
      </c>
      <c r="N52" s="13"/>
      <c r="O52" s="7" t="s">
        <v>60</v>
      </c>
    </row>
    <row r="53" spans="1:15" x14ac:dyDescent="0.3">
      <c r="A53" s="21" t="s">
        <v>58</v>
      </c>
      <c r="B53" s="19">
        <v>15</v>
      </c>
      <c r="C53" s="13">
        <v>12041</v>
      </c>
      <c r="D53" s="13">
        <v>12797</v>
      </c>
      <c r="E53" s="19">
        <v>2</v>
      </c>
      <c r="F53" s="19">
        <v>0.37828000000000001</v>
      </c>
      <c r="G53" s="19">
        <v>1</v>
      </c>
      <c r="H53" s="7"/>
      <c r="I53" s="7"/>
      <c r="J53" s="7"/>
      <c r="K53" s="8">
        <v>0.98</v>
      </c>
      <c r="L53" s="14" t="s">
        <v>56</v>
      </c>
      <c r="M53" s="13">
        <v>0.38600000000000001</v>
      </c>
      <c r="N53" s="13"/>
      <c r="O53" s="7" t="s">
        <v>60</v>
      </c>
    </row>
    <row r="54" spans="1:15" x14ac:dyDescent="0.3">
      <c r="A54" s="21" t="s">
        <v>58</v>
      </c>
      <c r="B54" s="19">
        <v>14</v>
      </c>
      <c r="C54" s="13">
        <v>12801</v>
      </c>
      <c r="D54" s="13">
        <v>13541</v>
      </c>
      <c r="E54" s="19">
        <v>2</v>
      </c>
      <c r="F54" s="19">
        <v>0.38600000000000001</v>
      </c>
      <c r="G54" s="19">
        <v>1</v>
      </c>
      <c r="H54" s="7"/>
      <c r="I54" s="7"/>
      <c r="J54" s="7"/>
      <c r="K54" s="8">
        <v>1</v>
      </c>
      <c r="L54" s="14" t="s">
        <v>20</v>
      </c>
      <c r="M54" s="13">
        <v>0.38600000000000001</v>
      </c>
      <c r="N54" s="13"/>
      <c r="O54" s="7" t="s">
        <v>60</v>
      </c>
    </row>
    <row r="55" spans="1:15" x14ac:dyDescent="0.3">
      <c r="A55" s="21" t="s">
        <v>58</v>
      </c>
      <c r="B55" s="19">
        <v>13</v>
      </c>
      <c r="C55" s="13">
        <v>13549</v>
      </c>
      <c r="D55" s="13">
        <v>14297</v>
      </c>
      <c r="E55" s="19">
        <v>2</v>
      </c>
      <c r="F55" s="19">
        <v>0.39372000000000001</v>
      </c>
      <c r="G55" s="19">
        <v>1</v>
      </c>
      <c r="H55" s="7"/>
      <c r="I55" s="7"/>
      <c r="J55" s="7"/>
      <c r="K55" s="8">
        <v>1.02</v>
      </c>
      <c r="L55" s="14" t="s">
        <v>61</v>
      </c>
      <c r="M55" s="13">
        <v>0.38600000000000001</v>
      </c>
      <c r="N55" s="13"/>
      <c r="O55" s="7" t="s">
        <v>60</v>
      </c>
    </row>
    <row r="56" spans="1:15" x14ac:dyDescent="0.3">
      <c r="A56" s="21" t="s">
        <v>58</v>
      </c>
      <c r="B56" s="19">
        <v>12</v>
      </c>
      <c r="C56" s="13">
        <v>14305</v>
      </c>
      <c r="D56" s="13">
        <v>15057</v>
      </c>
      <c r="E56" s="19">
        <v>2</v>
      </c>
      <c r="F56" s="19">
        <v>0.37056</v>
      </c>
      <c r="G56" s="19">
        <v>1</v>
      </c>
      <c r="H56" s="7"/>
      <c r="I56" s="7"/>
      <c r="J56" s="7"/>
      <c r="K56" s="8">
        <v>0.96</v>
      </c>
      <c r="L56" s="14" t="s">
        <v>28</v>
      </c>
      <c r="M56" s="13">
        <v>0.38600000000000001</v>
      </c>
      <c r="N56" s="13"/>
      <c r="O56" s="7" t="s">
        <v>60</v>
      </c>
    </row>
    <row r="57" spans="1:15" x14ac:dyDescent="0.3">
      <c r="A57" s="21" t="s">
        <v>58</v>
      </c>
      <c r="B57" s="19">
        <v>11</v>
      </c>
      <c r="C57" s="13">
        <v>15061</v>
      </c>
      <c r="D57" s="13">
        <v>15813</v>
      </c>
      <c r="E57" s="19">
        <v>2</v>
      </c>
      <c r="F57" s="19">
        <v>0.37828000000000001</v>
      </c>
      <c r="G57" s="19">
        <v>1</v>
      </c>
      <c r="H57" s="7"/>
      <c r="I57" s="7"/>
      <c r="J57" s="7"/>
      <c r="K57" s="8">
        <v>0.98</v>
      </c>
      <c r="L57" s="14" t="s">
        <v>56</v>
      </c>
      <c r="M57" s="13">
        <v>0.38600000000000001</v>
      </c>
      <c r="N57" s="13"/>
      <c r="O57" s="7" t="s">
        <v>60</v>
      </c>
    </row>
    <row r="58" spans="1:15" x14ac:dyDescent="0.3">
      <c r="A58" s="19" t="s">
        <v>23</v>
      </c>
      <c r="B58" s="19">
        <v>31</v>
      </c>
      <c r="C58" s="13">
        <v>1</v>
      </c>
      <c r="D58" s="13">
        <v>833</v>
      </c>
      <c r="E58" s="19">
        <v>2</v>
      </c>
      <c r="F58" s="19">
        <v>0.41080000000000005</v>
      </c>
      <c r="G58" s="19">
        <v>1</v>
      </c>
      <c r="H58" s="8"/>
      <c r="I58" s="8"/>
      <c r="J58" s="8"/>
      <c r="K58" s="8">
        <v>1.04</v>
      </c>
      <c r="L58" s="7" t="s">
        <v>49</v>
      </c>
      <c r="M58" s="8">
        <v>0.39500000000000002</v>
      </c>
      <c r="N58" s="8"/>
      <c r="O58" s="7" t="s">
        <v>24</v>
      </c>
    </row>
    <row r="59" spans="1:15" x14ac:dyDescent="0.3">
      <c r="A59" s="19" t="s">
        <v>23</v>
      </c>
      <c r="B59" s="19">
        <v>30</v>
      </c>
      <c r="C59" s="13">
        <v>841</v>
      </c>
      <c r="D59" s="13">
        <v>1589</v>
      </c>
      <c r="E59" s="19">
        <v>2</v>
      </c>
      <c r="F59" s="19">
        <v>0.40290000000000004</v>
      </c>
      <c r="G59" s="19">
        <v>1</v>
      </c>
      <c r="H59" s="7"/>
      <c r="I59" s="7"/>
      <c r="J59" s="8"/>
      <c r="K59" s="8">
        <v>1.02</v>
      </c>
      <c r="L59" s="7" t="s">
        <v>55</v>
      </c>
      <c r="M59" s="8">
        <v>0.39500000000000002</v>
      </c>
      <c r="N59" s="8"/>
      <c r="O59" s="7" t="s">
        <v>24</v>
      </c>
    </row>
    <row r="60" spans="1:15" x14ac:dyDescent="0.3">
      <c r="A60" s="19" t="s">
        <v>23</v>
      </c>
      <c r="B60" s="19">
        <v>29</v>
      </c>
      <c r="C60" s="13">
        <v>1593</v>
      </c>
      <c r="D60" s="13">
        <v>2329</v>
      </c>
      <c r="E60" s="19">
        <v>2</v>
      </c>
      <c r="F60" s="19">
        <v>0.37919999999999998</v>
      </c>
      <c r="G60" s="19">
        <v>1</v>
      </c>
      <c r="H60" s="8"/>
      <c r="I60" s="7"/>
      <c r="J60" s="8"/>
      <c r="K60" s="8">
        <v>0.96</v>
      </c>
      <c r="L60" s="7" t="s">
        <v>28</v>
      </c>
      <c r="M60" s="8">
        <v>0.39500000000000002</v>
      </c>
      <c r="N60" s="8"/>
      <c r="O60" s="7" t="s">
        <v>24</v>
      </c>
    </row>
    <row r="61" spans="1:15" x14ac:dyDescent="0.3">
      <c r="A61" s="19" t="s">
        <v>23</v>
      </c>
      <c r="B61" s="19">
        <v>28</v>
      </c>
      <c r="C61" s="13">
        <v>2337</v>
      </c>
      <c r="D61" s="13">
        <v>3077</v>
      </c>
      <c r="E61" s="19">
        <v>2</v>
      </c>
      <c r="F61" s="19">
        <v>0.37919999999999998</v>
      </c>
      <c r="G61" s="19">
        <v>1</v>
      </c>
      <c r="H61" s="7"/>
      <c r="I61" s="7"/>
      <c r="J61" s="8"/>
      <c r="K61" s="8">
        <v>0.96</v>
      </c>
      <c r="L61" s="7" t="s">
        <v>26</v>
      </c>
      <c r="M61" s="8">
        <v>0.39500000000000002</v>
      </c>
      <c r="N61" s="8"/>
      <c r="O61" s="7" t="s">
        <v>24</v>
      </c>
    </row>
    <row r="62" spans="1:15" x14ac:dyDescent="0.3">
      <c r="A62" s="19" t="s">
        <v>23</v>
      </c>
      <c r="B62" s="19">
        <v>27</v>
      </c>
      <c r="C62" s="13">
        <v>3081</v>
      </c>
      <c r="D62" s="13">
        <v>3829</v>
      </c>
      <c r="E62" s="19">
        <v>2</v>
      </c>
      <c r="F62" s="19">
        <v>0.37919999999999998</v>
      </c>
      <c r="G62" s="19">
        <v>1</v>
      </c>
      <c r="H62" s="7"/>
      <c r="I62" s="7"/>
      <c r="J62" s="8"/>
      <c r="K62" s="8">
        <v>0.96</v>
      </c>
      <c r="L62" s="7" t="s">
        <v>62</v>
      </c>
      <c r="M62" s="8">
        <v>0.39500000000000002</v>
      </c>
      <c r="N62" s="8"/>
      <c r="O62" s="7" t="s">
        <v>24</v>
      </c>
    </row>
    <row r="63" spans="1:15" x14ac:dyDescent="0.3">
      <c r="A63" s="19" t="s">
        <v>23</v>
      </c>
      <c r="B63" s="19">
        <v>26</v>
      </c>
      <c r="C63" s="13">
        <v>3837</v>
      </c>
      <c r="D63" s="13">
        <v>4573</v>
      </c>
      <c r="E63" s="19">
        <v>2</v>
      </c>
      <c r="F63" s="19">
        <v>0.39500000000000002</v>
      </c>
      <c r="G63" s="19">
        <v>1</v>
      </c>
      <c r="H63" s="7"/>
      <c r="I63" s="7"/>
      <c r="J63" s="8"/>
      <c r="K63" s="8">
        <v>1</v>
      </c>
      <c r="L63" s="7" t="s">
        <v>63</v>
      </c>
      <c r="M63" s="8">
        <v>0.39500000000000002</v>
      </c>
      <c r="N63" s="8"/>
      <c r="O63" s="7" t="s">
        <v>24</v>
      </c>
    </row>
    <row r="64" spans="1:15" x14ac:dyDescent="0.3">
      <c r="A64" s="19" t="s">
        <v>23</v>
      </c>
      <c r="B64" s="19">
        <v>25</v>
      </c>
      <c r="C64" s="13">
        <v>4577</v>
      </c>
      <c r="D64" s="13">
        <v>5313</v>
      </c>
      <c r="E64" s="19">
        <v>2</v>
      </c>
      <c r="F64" s="19">
        <v>0.41080000000000005</v>
      </c>
      <c r="G64" s="19">
        <v>1</v>
      </c>
      <c r="H64" s="7"/>
      <c r="I64" s="7"/>
      <c r="J64" s="8"/>
      <c r="K64" s="8">
        <v>1.04</v>
      </c>
      <c r="L64" s="7" t="s">
        <v>49</v>
      </c>
      <c r="M64" s="8">
        <v>0.39500000000000002</v>
      </c>
      <c r="N64" s="8"/>
      <c r="O64" s="7" t="s">
        <v>24</v>
      </c>
    </row>
    <row r="65" spans="1:15" x14ac:dyDescent="0.3">
      <c r="A65" s="19" t="s">
        <v>23</v>
      </c>
      <c r="B65" s="19">
        <v>24</v>
      </c>
      <c r="C65" s="13">
        <v>5317</v>
      </c>
      <c r="D65" s="13">
        <v>6061</v>
      </c>
      <c r="E65" s="19">
        <v>2</v>
      </c>
      <c r="F65" s="19">
        <v>0.37919999999999998</v>
      </c>
      <c r="G65" s="19">
        <v>1</v>
      </c>
      <c r="H65" s="7"/>
      <c r="I65" s="7"/>
      <c r="J65" s="8"/>
      <c r="K65" s="8">
        <v>0.96</v>
      </c>
      <c r="L65" s="7" t="s">
        <v>64</v>
      </c>
      <c r="M65" s="8">
        <v>0.39500000000000002</v>
      </c>
      <c r="N65" s="8"/>
      <c r="O65" s="7" t="s">
        <v>24</v>
      </c>
    </row>
    <row r="66" spans="1:15" x14ac:dyDescent="0.3">
      <c r="A66" s="19" t="s">
        <v>23</v>
      </c>
      <c r="B66" s="19">
        <v>23</v>
      </c>
      <c r="C66" s="13">
        <v>6065</v>
      </c>
      <c r="D66" s="13">
        <v>6853</v>
      </c>
      <c r="E66" s="19">
        <v>2</v>
      </c>
      <c r="F66" s="19">
        <v>0.37919999999999998</v>
      </c>
      <c r="G66" s="19">
        <v>1</v>
      </c>
      <c r="H66" s="7"/>
      <c r="I66" s="7"/>
      <c r="J66" s="8"/>
      <c r="K66" s="8">
        <v>0.96</v>
      </c>
      <c r="L66" s="7" t="s">
        <v>26</v>
      </c>
      <c r="M66" s="8">
        <v>0.39500000000000002</v>
      </c>
      <c r="N66" s="8"/>
      <c r="O66" s="7" t="s">
        <v>24</v>
      </c>
    </row>
    <row r="67" spans="1:15" x14ac:dyDescent="0.3">
      <c r="A67" s="19" t="s">
        <v>23</v>
      </c>
      <c r="B67" s="19">
        <v>22</v>
      </c>
      <c r="C67" s="13">
        <v>6857</v>
      </c>
      <c r="D67" s="13">
        <v>7613</v>
      </c>
      <c r="E67" s="19">
        <v>2</v>
      </c>
      <c r="F67" s="19">
        <v>0.39500000000000002</v>
      </c>
      <c r="G67" s="19">
        <v>1</v>
      </c>
      <c r="H67" s="7"/>
      <c r="I67" s="7"/>
      <c r="J67" s="8"/>
      <c r="K67" s="8">
        <v>1</v>
      </c>
      <c r="L67" s="7" t="s">
        <v>20</v>
      </c>
      <c r="M67" s="8">
        <v>0.39500000000000002</v>
      </c>
      <c r="N67" s="8"/>
      <c r="O67" s="7" t="s">
        <v>24</v>
      </c>
    </row>
    <row r="68" spans="1:15" x14ac:dyDescent="0.3">
      <c r="A68" s="19" t="s">
        <v>23</v>
      </c>
      <c r="B68" s="19">
        <v>21</v>
      </c>
      <c r="C68" s="13">
        <v>7621</v>
      </c>
      <c r="D68" s="13">
        <v>8473</v>
      </c>
      <c r="E68" s="19">
        <v>2</v>
      </c>
      <c r="F68" s="19">
        <v>0.39500000000000002</v>
      </c>
      <c r="G68" s="19">
        <v>1</v>
      </c>
      <c r="H68" s="7"/>
      <c r="I68" s="7"/>
      <c r="J68" s="8"/>
      <c r="K68" s="8">
        <v>1</v>
      </c>
      <c r="L68" s="7" t="s">
        <v>20</v>
      </c>
      <c r="M68" s="8">
        <v>0.39500000000000002</v>
      </c>
      <c r="N68" s="8"/>
      <c r="O68" s="7" t="s">
        <v>24</v>
      </c>
    </row>
    <row r="69" spans="1:15" x14ac:dyDescent="0.3">
      <c r="A69" s="19" t="s">
        <v>23</v>
      </c>
      <c r="B69" s="19">
        <v>20</v>
      </c>
      <c r="C69" s="13">
        <v>8477</v>
      </c>
      <c r="D69" s="13">
        <v>9205</v>
      </c>
      <c r="E69" s="19">
        <v>2</v>
      </c>
      <c r="F69" s="19">
        <v>0.40290000000000004</v>
      </c>
      <c r="G69" s="19">
        <v>1</v>
      </c>
      <c r="H69" s="7"/>
      <c r="I69" s="7"/>
      <c r="J69" s="8"/>
      <c r="K69" s="8">
        <v>1.02</v>
      </c>
      <c r="L69" s="7" t="s">
        <v>22</v>
      </c>
      <c r="M69" s="8">
        <v>0.39500000000000002</v>
      </c>
      <c r="N69" s="8"/>
      <c r="O69" s="7" t="s">
        <v>24</v>
      </c>
    </row>
    <row r="70" spans="1:15" x14ac:dyDescent="0.3">
      <c r="A70" s="19" t="s">
        <v>23</v>
      </c>
      <c r="B70" s="19">
        <v>19</v>
      </c>
      <c r="C70" s="13">
        <v>9209</v>
      </c>
      <c r="D70" s="13">
        <v>9957</v>
      </c>
      <c r="E70" s="19">
        <v>2</v>
      </c>
      <c r="F70" s="19">
        <v>0.41080000000000005</v>
      </c>
      <c r="G70" s="19">
        <v>1</v>
      </c>
      <c r="H70" s="7"/>
      <c r="I70" s="7"/>
      <c r="J70" s="8"/>
      <c r="K70" s="8">
        <v>1.04</v>
      </c>
      <c r="L70" s="7" t="s">
        <v>49</v>
      </c>
      <c r="M70" s="8">
        <v>0.39500000000000002</v>
      </c>
      <c r="N70" s="8"/>
      <c r="O70" s="7" t="s">
        <v>24</v>
      </c>
    </row>
    <row r="71" spans="1:15" x14ac:dyDescent="0.3">
      <c r="A71" s="19" t="s">
        <v>23</v>
      </c>
      <c r="B71" s="19">
        <v>18</v>
      </c>
      <c r="C71" s="13">
        <v>9961</v>
      </c>
      <c r="D71" s="13">
        <v>10713</v>
      </c>
      <c r="E71" s="19">
        <v>2</v>
      </c>
      <c r="F71" s="19">
        <v>0.37919999999999998</v>
      </c>
      <c r="G71" s="19">
        <v>1</v>
      </c>
      <c r="H71" s="7"/>
      <c r="I71" s="7"/>
      <c r="J71" s="8"/>
      <c r="K71" s="8">
        <v>0.96</v>
      </c>
      <c r="L71" s="7" t="s">
        <v>59</v>
      </c>
      <c r="M71" s="8">
        <v>0.39500000000000002</v>
      </c>
      <c r="N71" s="8"/>
      <c r="O71" s="7" t="s">
        <v>24</v>
      </c>
    </row>
    <row r="72" spans="1:15" x14ac:dyDescent="0.3">
      <c r="A72" s="19" t="s">
        <v>23</v>
      </c>
      <c r="B72" s="19">
        <v>17</v>
      </c>
      <c r="C72" s="13">
        <v>10717</v>
      </c>
      <c r="D72" s="13">
        <v>11457</v>
      </c>
      <c r="E72" s="19">
        <v>2</v>
      </c>
      <c r="F72" s="19">
        <v>0.37919999999999998</v>
      </c>
      <c r="G72" s="19">
        <v>1</v>
      </c>
      <c r="H72" s="7"/>
      <c r="I72" s="7"/>
      <c r="J72" s="8"/>
      <c r="K72" s="8">
        <v>0.96</v>
      </c>
      <c r="L72" s="7" t="s">
        <v>59</v>
      </c>
      <c r="M72" s="8">
        <v>0.39500000000000002</v>
      </c>
      <c r="N72" s="8"/>
      <c r="O72" s="7" t="s">
        <v>24</v>
      </c>
    </row>
    <row r="73" spans="1:15" x14ac:dyDescent="0.3">
      <c r="A73" s="19" t="s">
        <v>23</v>
      </c>
      <c r="B73" s="19">
        <v>16</v>
      </c>
      <c r="C73" s="13">
        <v>11461</v>
      </c>
      <c r="D73" s="13">
        <v>12205</v>
      </c>
      <c r="E73" s="19">
        <v>2</v>
      </c>
      <c r="F73" s="19">
        <v>0.37919999999999998</v>
      </c>
      <c r="G73" s="19">
        <v>1</v>
      </c>
      <c r="H73" s="7"/>
      <c r="I73" s="7"/>
      <c r="J73" s="8"/>
      <c r="K73" s="8">
        <v>0.96</v>
      </c>
      <c r="L73" s="7" t="s">
        <v>59</v>
      </c>
      <c r="M73" s="8">
        <v>0.39500000000000002</v>
      </c>
      <c r="N73" s="8"/>
      <c r="O73" s="7" t="s">
        <v>24</v>
      </c>
    </row>
    <row r="74" spans="1:15" x14ac:dyDescent="0.3">
      <c r="A74" s="19" t="s">
        <v>23</v>
      </c>
      <c r="B74" s="19">
        <v>15</v>
      </c>
      <c r="C74" s="13">
        <v>12209</v>
      </c>
      <c r="D74" s="13">
        <v>12937</v>
      </c>
      <c r="E74" s="19">
        <v>2</v>
      </c>
      <c r="F74" s="19">
        <v>0.41080000000000005</v>
      </c>
      <c r="G74" s="19">
        <v>1</v>
      </c>
      <c r="H74" s="7"/>
      <c r="I74" s="7"/>
      <c r="J74" s="8"/>
      <c r="K74" s="8">
        <v>1.04</v>
      </c>
      <c r="L74" s="7" t="s">
        <v>49</v>
      </c>
      <c r="M74" s="8">
        <v>0.39500000000000002</v>
      </c>
      <c r="N74" s="8"/>
      <c r="O74" s="7" t="s">
        <v>24</v>
      </c>
    </row>
    <row r="75" spans="1:15" x14ac:dyDescent="0.3">
      <c r="A75" s="19" t="s">
        <v>23</v>
      </c>
      <c r="B75" s="19">
        <v>14</v>
      </c>
      <c r="C75" s="13">
        <v>12945</v>
      </c>
      <c r="D75" s="13">
        <v>13693</v>
      </c>
      <c r="E75" s="19">
        <v>2</v>
      </c>
      <c r="F75" s="19">
        <v>0.37919999999999998</v>
      </c>
      <c r="G75" s="19">
        <v>1</v>
      </c>
      <c r="H75" s="7"/>
      <c r="I75" s="7"/>
      <c r="J75" s="8"/>
      <c r="K75" s="8">
        <v>0.96</v>
      </c>
      <c r="L75" s="7" t="s">
        <v>28</v>
      </c>
      <c r="M75" s="8">
        <v>0.39500000000000002</v>
      </c>
      <c r="N75" s="8"/>
      <c r="O75" s="7" t="s">
        <v>24</v>
      </c>
    </row>
    <row r="76" spans="1:15" x14ac:dyDescent="0.3">
      <c r="A76" s="19" t="s">
        <v>23</v>
      </c>
      <c r="B76" s="19">
        <v>13</v>
      </c>
      <c r="C76" s="13">
        <v>13701</v>
      </c>
      <c r="D76" s="13">
        <v>14485</v>
      </c>
      <c r="E76" s="19">
        <v>2</v>
      </c>
      <c r="F76" s="19">
        <v>0.37919999999999998</v>
      </c>
      <c r="G76" s="19">
        <v>1</v>
      </c>
      <c r="H76" s="7"/>
      <c r="I76" s="7"/>
      <c r="J76" s="8"/>
      <c r="K76" s="8">
        <v>0.96</v>
      </c>
      <c r="L76" s="7" t="s">
        <v>28</v>
      </c>
      <c r="M76" s="8">
        <v>0.39500000000000002</v>
      </c>
      <c r="N76" s="8"/>
      <c r="O76" s="7" t="s">
        <v>24</v>
      </c>
    </row>
    <row r="77" spans="1:15" x14ac:dyDescent="0.3">
      <c r="A77" s="19" t="s">
        <v>23</v>
      </c>
      <c r="B77" s="19">
        <v>12</v>
      </c>
      <c r="C77" s="13">
        <v>14493</v>
      </c>
      <c r="D77" s="13">
        <v>15237</v>
      </c>
      <c r="E77" s="19">
        <v>2</v>
      </c>
      <c r="F77" s="19">
        <v>0.3871</v>
      </c>
      <c r="G77" s="19">
        <v>1</v>
      </c>
      <c r="H77" s="7"/>
      <c r="I77" s="7"/>
      <c r="J77" s="8"/>
      <c r="K77" s="8">
        <v>0.98</v>
      </c>
      <c r="L77" s="7" t="s">
        <v>56</v>
      </c>
      <c r="M77" s="8">
        <v>0.39500000000000002</v>
      </c>
      <c r="N77" s="8"/>
      <c r="O77" s="7" t="s">
        <v>24</v>
      </c>
    </row>
    <row r="78" spans="1:15" x14ac:dyDescent="0.3">
      <c r="A78" s="19" t="s">
        <v>23</v>
      </c>
      <c r="B78" s="19">
        <v>11</v>
      </c>
      <c r="C78" s="13">
        <v>15245</v>
      </c>
      <c r="D78" s="13">
        <v>15997</v>
      </c>
      <c r="E78" s="19">
        <v>2</v>
      </c>
      <c r="F78" s="19">
        <v>0.3871</v>
      </c>
      <c r="G78" s="19">
        <v>1</v>
      </c>
      <c r="H78" s="8"/>
      <c r="I78" s="8"/>
      <c r="J78" s="8"/>
      <c r="K78" s="8">
        <v>0.98</v>
      </c>
      <c r="L78" s="7" t="s">
        <v>56</v>
      </c>
      <c r="M78" s="8">
        <v>0.39500000000000002</v>
      </c>
      <c r="N78" s="8"/>
      <c r="O78" s="7" t="s">
        <v>24</v>
      </c>
    </row>
    <row r="79" spans="1:15" x14ac:dyDescent="0.3">
      <c r="A79" s="17" t="s">
        <v>65</v>
      </c>
      <c r="B79" s="19">
        <v>31</v>
      </c>
      <c r="C79" s="13">
        <v>1</v>
      </c>
      <c r="D79" s="13">
        <v>881</v>
      </c>
      <c r="E79" s="19">
        <v>2</v>
      </c>
      <c r="F79" s="19">
        <v>0.39372000000000001</v>
      </c>
      <c r="G79" s="19">
        <v>1</v>
      </c>
      <c r="H79" s="8"/>
      <c r="I79" s="8"/>
      <c r="J79" s="8"/>
      <c r="K79" s="8">
        <v>1.02</v>
      </c>
      <c r="L79" s="7" t="s">
        <v>22</v>
      </c>
      <c r="M79" s="9">
        <v>0.38600000000000001</v>
      </c>
      <c r="N79" s="9"/>
      <c r="O79" s="7" t="s">
        <v>66</v>
      </c>
    </row>
    <row r="80" spans="1:15" x14ac:dyDescent="0.3">
      <c r="A80" s="17" t="s">
        <v>65</v>
      </c>
      <c r="B80" s="19">
        <v>30</v>
      </c>
      <c r="C80" s="13">
        <v>921</v>
      </c>
      <c r="D80" s="13">
        <v>1643</v>
      </c>
      <c r="E80" s="19">
        <v>2</v>
      </c>
      <c r="F80" s="19">
        <v>0.40144000000000002</v>
      </c>
      <c r="G80" s="19">
        <v>1</v>
      </c>
      <c r="H80" s="8"/>
      <c r="I80" s="8"/>
      <c r="J80" s="8"/>
      <c r="K80" s="8">
        <v>1.04</v>
      </c>
      <c r="L80" s="7" t="s">
        <v>49</v>
      </c>
      <c r="M80" s="9">
        <v>0.38600000000000001</v>
      </c>
      <c r="N80" s="9"/>
      <c r="O80" s="7" t="s">
        <v>66</v>
      </c>
    </row>
    <row r="81" spans="1:15" x14ac:dyDescent="0.3">
      <c r="A81" s="17" t="s">
        <v>65</v>
      </c>
      <c r="B81" s="19">
        <v>29</v>
      </c>
      <c r="C81" s="13">
        <v>1649</v>
      </c>
      <c r="D81" s="13">
        <v>2383</v>
      </c>
      <c r="E81" s="19">
        <v>2</v>
      </c>
      <c r="F81" s="19">
        <v>0.37056</v>
      </c>
      <c r="G81" s="19">
        <v>1</v>
      </c>
      <c r="H81" s="8"/>
      <c r="I81" s="8"/>
      <c r="J81" s="8"/>
      <c r="K81" s="8">
        <v>0.96</v>
      </c>
      <c r="L81" s="7" t="s">
        <v>28</v>
      </c>
      <c r="M81" s="9">
        <v>0.38600000000000001</v>
      </c>
      <c r="N81" s="9"/>
      <c r="O81" s="7" t="s">
        <v>66</v>
      </c>
    </row>
    <row r="82" spans="1:15" x14ac:dyDescent="0.3">
      <c r="A82" s="17" t="s">
        <v>65</v>
      </c>
      <c r="B82" s="19">
        <v>28</v>
      </c>
      <c r="C82" s="13">
        <v>2389</v>
      </c>
      <c r="D82" s="13">
        <v>3139</v>
      </c>
      <c r="E82" s="19">
        <v>2</v>
      </c>
      <c r="F82" s="19">
        <v>0.37056</v>
      </c>
      <c r="G82" s="19">
        <v>1</v>
      </c>
      <c r="H82" s="8"/>
      <c r="I82" s="8"/>
      <c r="J82" s="8"/>
      <c r="K82" s="8">
        <v>0.96</v>
      </c>
      <c r="L82" s="7" t="s">
        <v>28</v>
      </c>
      <c r="M82" s="9">
        <v>0.38600000000000001</v>
      </c>
      <c r="N82" s="9"/>
      <c r="O82" s="7" t="s">
        <v>66</v>
      </c>
    </row>
    <row r="83" spans="1:15" x14ac:dyDescent="0.3">
      <c r="A83" s="17" t="s">
        <v>65</v>
      </c>
      <c r="B83" s="19">
        <v>27</v>
      </c>
      <c r="C83" s="13">
        <v>3177</v>
      </c>
      <c r="D83" s="13">
        <v>3881</v>
      </c>
      <c r="E83" s="19">
        <v>2</v>
      </c>
      <c r="F83" s="19">
        <v>0.37828000000000001</v>
      </c>
      <c r="G83" s="19">
        <v>1</v>
      </c>
      <c r="H83" s="8"/>
      <c r="I83" s="8"/>
      <c r="J83" s="8"/>
      <c r="K83" s="8">
        <v>0.98</v>
      </c>
      <c r="L83" s="7" t="s">
        <v>56</v>
      </c>
      <c r="M83" s="9">
        <v>0.38600000000000001</v>
      </c>
      <c r="N83" s="9"/>
      <c r="O83" s="7" t="s">
        <v>66</v>
      </c>
    </row>
    <row r="84" spans="1:15" x14ac:dyDescent="0.3">
      <c r="A84" s="17" t="s">
        <v>65</v>
      </c>
      <c r="B84" s="19">
        <v>26</v>
      </c>
      <c r="C84" s="13">
        <v>3981</v>
      </c>
      <c r="D84" s="13">
        <v>4651</v>
      </c>
      <c r="E84" s="19">
        <v>2</v>
      </c>
      <c r="F84" s="19">
        <v>0.38600000000000001</v>
      </c>
      <c r="G84" s="19">
        <v>1</v>
      </c>
      <c r="H84" s="8"/>
      <c r="I84" s="8"/>
      <c r="J84" s="8"/>
      <c r="K84" s="8">
        <v>1</v>
      </c>
      <c r="L84" s="7" t="s">
        <v>20</v>
      </c>
      <c r="M84" s="9">
        <v>0.38600000000000001</v>
      </c>
      <c r="N84" s="9"/>
      <c r="O84" s="7" t="s">
        <v>66</v>
      </c>
    </row>
    <row r="85" spans="1:15" x14ac:dyDescent="0.3">
      <c r="A85" s="17" t="s">
        <v>65</v>
      </c>
      <c r="B85" s="19">
        <v>25</v>
      </c>
      <c r="C85" s="13">
        <v>4657</v>
      </c>
      <c r="D85" s="13">
        <v>5405</v>
      </c>
      <c r="E85" s="19">
        <v>2</v>
      </c>
      <c r="F85" s="19">
        <v>0.39372000000000001</v>
      </c>
      <c r="G85" s="19">
        <v>1</v>
      </c>
      <c r="H85" s="8"/>
      <c r="I85" s="8"/>
      <c r="J85" s="8"/>
      <c r="K85" s="8">
        <v>1.02</v>
      </c>
      <c r="L85" s="7" t="s">
        <v>67</v>
      </c>
      <c r="M85" s="9">
        <v>0.38600000000000001</v>
      </c>
      <c r="N85" s="9"/>
      <c r="O85" s="7" t="s">
        <v>66</v>
      </c>
    </row>
    <row r="86" spans="1:15" x14ac:dyDescent="0.3">
      <c r="A86" s="17" t="s">
        <v>65</v>
      </c>
      <c r="B86" s="19">
        <v>24</v>
      </c>
      <c r="C86" s="13">
        <v>5413</v>
      </c>
      <c r="D86" s="13">
        <v>6211</v>
      </c>
      <c r="E86" s="19">
        <v>2</v>
      </c>
      <c r="F86" s="19">
        <v>0.37828000000000001</v>
      </c>
      <c r="G86" s="19">
        <v>1</v>
      </c>
      <c r="H86" s="8"/>
      <c r="I86" s="8"/>
      <c r="J86" s="8"/>
      <c r="K86" s="8">
        <v>0.98</v>
      </c>
      <c r="L86" s="7" t="s">
        <v>68</v>
      </c>
      <c r="M86" s="9">
        <v>0.38600000000000001</v>
      </c>
      <c r="N86" s="9"/>
      <c r="O86" s="7" t="s">
        <v>66</v>
      </c>
    </row>
    <row r="87" spans="1:15" x14ac:dyDescent="0.3">
      <c r="A87" s="17" t="s">
        <v>65</v>
      </c>
      <c r="B87" s="19">
        <v>23</v>
      </c>
      <c r="C87" s="13">
        <v>6217</v>
      </c>
      <c r="D87" s="13">
        <v>6971</v>
      </c>
      <c r="E87" s="19">
        <v>2</v>
      </c>
      <c r="F87" s="19">
        <v>0.39372000000000001</v>
      </c>
      <c r="G87" s="19">
        <v>1</v>
      </c>
      <c r="H87" s="8"/>
      <c r="I87" s="8"/>
      <c r="J87" s="8"/>
      <c r="K87" s="8">
        <v>1.02</v>
      </c>
      <c r="L87" s="7" t="s">
        <v>69</v>
      </c>
      <c r="M87" s="9">
        <v>0.38600000000000001</v>
      </c>
      <c r="N87" s="9"/>
      <c r="O87" s="7" t="s">
        <v>66</v>
      </c>
    </row>
    <row r="88" spans="1:15" x14ac:dyDescent="0.3">
      <c r="A88" s="17" t="s">
        <v>65</v>
      </c>
      <c r="B88" s="19">
        <v>22</v>
      </c>
      <c r="C88" s="13">
        <v>6977</v>
      </c>
      <c r="D88" s="13">
        <v>7727</v>
      </c>
      <c r="E88" s="19">
        <v>2</v>
      </c>
      <c r="F88" s="19">
        <v>0.37056</v>
      </c>
      <c r="G88" s="19">
        <v>1</v>
      </c>
      <c r="H88" s="8"/>
      <c r="I88" s="8"/>
      <c r="J88" s="8"/>
      <c r="K88" s="8">
        <v>0.96</v>
      </c>
      <c r="L88" s="7" t="s">
        <v>28</v>
      </c>
      <c r="M88" s="9">
        <v>0.38600000000000001</v>
      </c>
      <c r="N88" s="9"/>
      <c r="O88" s="7" t="s">
        <v>66</v>
      </c>
    </row>
    <row r="89" spans="1:15" x14ac:dyDescent="0.3">
      <c r="A89" s="17" t="s">
        <v>65</v>
      </c>
      <c r="B89" s="19">
        <v>21</v>
      </c>
      <c r="C89" s="13">
        <v>7733</v>
      </c>
      <c r="D89" s="13">
        <v>8761</v>
      </c>
      <c r="E89" s="19">
        <v>2</v>
      </c>
      <c r="F89" s="19">
        <v>0.37828000000000001</v>
      </c>
      <c r="G89" s="19">
        <v>1</v>
      </c>
      <c r="H89" s="8"/>
      <c r="I89" s="8"/>
      <c r="J89" s="8"/>
      <c r="K89" s="8">
        <v>0.98</v>
      </c>
      <c r="L89" s="7" t="s">
        <v>59</v>
      </c>
      <c r="M89" s="9">
        <v>0.38600000000000001</v>
      </c>
      <c r="N89" s="9"/>
      <c r="O89" s="7" t="s">
        <v>66</v>
      </c>
    </row>
    <row r="90" spans="1:15" x14ac:dyDescent="0.3">
      <c r="A90" s="17" t="s">
        <v>65</v>
      </c>
      <c r="B90" s="19">
        <v>20</v>
      </c>
      <c r="C90" s="13">
        <v>8769</v>
      </c>
      <c r="D90" s="13">
        <v>9515</v>
      </c>
      <c r="E90" s="19">
        <v>2</v>
      </c>
      <c r="F90" s="19">
        <v>0.37828000000000001</v>
      </c>
      <c r="G90" s="19">
        <v>1</v>
      </c>
      <c r="H90" s="8"/>
      <c r="I90" s="8"/>
      <c r="J90" s="8"/>
      <c r="K90" s="8">
        <v>0.98</v>
      </c>
      <c r="L90" s="7" t="s">
        <v>56</v>
      </c>
      <c r="M90" s="9">
        <v>0.38600000000000001</v>
      </c>
      <c r="N90" s="9"/>
      <c r="O90" s="7" t="s">
        <v>66</v>
      </c>
    </row>
    <row r="91" spans="1:15" x14ac:dyDescent="0.3">
      <c r="A91" s="17" t="s">
        <v>65</v>
      </c>
      <c r="B91" s="19">
        <v>19</v>
      </c>
      <c r="C91" s="13">
        <v>9521</v>
      </c>
      <c r="D91" s="13">
        <v>10269</v>
      </c>
      <c r="E91" s="19">
        <v>2</v>
      </c>
      <c r="F91" s="19">
        <v>0.38600000000000001</v>
      </c>
      <c r="G91" s="19">
        <v>1</v>
      </c>
      <c r="H91" s="8"/>
      <c r="I91" s="8"/>
      <c r="J91" s="8"/>
      <c r="K91" s="8">
        <v>1</v>
      </c>
      <c r="L91" s="7" t="s">
        <v>20</v>
      </c>
      <c r="M91" s="9">
        <v>0.38600000000000001</v>
      </c>
      <c r="N91" s="9"/>
      <c r="O91" s="7" t="s">
        <v>66</v>
      </c>
    </row>
    <row r="92" spans="1:15" x14ac:dyDescent="0.3">
      <c r="A92" s="17" t="s">
        <v>65</v>
      </c>
      <c r="B92" s="19">
        <v>18</v>
      </c>
      <c r="C92" s="13">
        <v>10277</v>
      </c>
      <c r="D92" s="13">
        <v>11011</v>
      </c>
      <c r="E92" s="19">
        <v>2</v>
      </c>
      <c r="F92" s="19">
        <v>0.38600000000000001</v>
      </c>
      <c r="G92" s="19">
        <v>1</v>
      </c>
      <c r="H92" s="8"/>
      <c r="I92" s="8"/>
      <c r="J92" s="8"/>
      <c r="K92" s="8">
        <v>1</v>
      </c>
      <c r="L92" s="7" t="s">
        <v>20</v>
      </c>
      <c r="M92" s="9">
        <v>0.38600000000000001</v>
      </c>
      <c r="N92" s="9"/>
      <c r="O92" s="7" t="s">
        <v>66</v>
      </c>
    </row>
    <row r="93" spans="1:15" x14ac:dyDescent="0.3">
      <c r="A93" s="17" t="s">
        <v>65</v>
      </c>
      <c r="B93" s="19">
        <v>17</v>
      </c>
      <c r="C93" s="13">
        <v>11017</v>
      </c>
      <c r="D93" s="13">
        <v>11755</v>
      </c>
      <c r="E93" s="19">
        <v>2</v>
      </c>
      <c r="F93" s="19">
        <v>0.38600000000000001</v>
      </c>
      <c r="G93" s="19">
        <v>1</v>
      </c>
      <c r="H93" s="8"/>
      <c r="I93" s="8"/>
      <c r="J93" s="8"/>
      <c r="K93" s="8">
        <v>1</v>
      </c>
      <c r="L93" s="7" t="s">
        <v>20</v>
      </c>
      <c r="M93" s="9">
        <v>0.38600000000000001</v>
      </c>
      <c r="N93" s="9"/>
      <c r="O93" s="7" t="s">
        <v>66</v>
      </c>
    </row>
    <row r="94" spans="1:15" x14ac:dyDescent="0.3">
      <c r="A94" s="17" t="s">
        <v>65</v>
      </c>
      <c r="B94" s="19">
        <v>16</v>
      </c>
      <c r="C94" s="13">
        <v>11761</v>
      </c>
      <c r="D94" s="13">
        <v>12491</v>
      </c>
      <c r="E94" s="19">
        <v>2</v>
      </c>
      <c r="F94" s="19">
        <v>0.39372000000000001</v>
      </c>
      <c r="G94" s="19">
        <v>1</v>
      </c>
      <c r="H94" s="8"/>
      <c r="I94" s="8"/>
      <c r="J94" s="8"/>
      <c r="K94" s="8">
        <v>1.02</v>
      </c>
      <c r="L94" s="7" t="s">
        <v>67</v>
      </c>
      <c r="M94" s="9">
        <v>0.38600000000000001</v>
      </c>
      <c r="N94" s="9"/>
      <c r="O94" s="7" t="s">
        <v>66</v>
      </c>
    </row>
    <row r="95" spans="1:15" x14ac:dyDescent="0.3">
      <c r="A95" s="17" t="s">
        <v>65</v>
      </c>
      <c r="B95" s="19">
        <v>15</v>
      </c>
      <c r="C95" s="13">
        <v>12521</v>
      </c>
      <c r="D95" s="13">
        <v>13245</v>
      </c>
      <c r="E95" s="19">
        <v>2</v>
      </c>
      <c r="F95" s="19">
        <v>0.37828000000000001</v>
      </c>
      <c r="G95" s="19">
        <v>1</v>
      </c>
      <c r="H95" s="8"/>
      <c r="I95" s="8"/>
      <c r="J95" s="8"/>
      <c r="K95" s="8">
        <v>0.98</v>
      </c>
      <c r="L95" s="7" t="s">
        <v>68</v>
      </c>
      <c r="M95" s="9">
        <v>0.38600000000000001</v>
      </c>
      <c r="N95" s="9"/>
      <c r="O95" s="7" t="s">
        <v>66</v>
      </c>
    </row>
    <row r="96" spans="1:15" x14ac:dyDescent="0.3">
      <c r="A96" s="17" t="s">
        <v>65</v>
      </c>
      <c r="B96" s="19">
        <v>14</v>
      </c>
      <c r="C96" s="13">
        <v>13253</v>
      </c>
      <c r="D96" s="13">
        <v>13995</v>
      </c>
      <c r="E96" s="19">
        <v>2</v>
      </c>
      <c r="F96" s="19">
        <v>0.38600000000000001</v>
      </c>
      <c r="G96" s="19">
        <v>1</v>
      </c>
      <c r="H96" s="8"/>
      <c r="I96" s="8"/>
      <c r="J96" s="8"/>
      <c r="K96" s="8">
        <v>1</v>
      </c>
      <c r="L96" s="7" t="s">
        <v>20</v>
      </c>
      <c r="M96" s="9">
        <v>0.38600000000000001</v>
      </c>
      <c r="N96" s="9"/>
      <c r="O96" s="7" t="s">
        <v>66</v>
      </c>
    </row>
    <row r="97" spans="1:15" x14ac:dyDescent="0.3">
      <c r="A97" s="17" t="s">
        <v>65</v>
      </c>
      <c r="B97" s="19">
        <v>13</v>
      </c>
      <c r="C97" s="13">
        <v>14001</v>
      </c>
      <c r="D97" s="13">
        <v>14761</v>
      </c>
      <c r="E97" s="19">
        <v>2</v>
      </c>
      <c r="F97" s="19">
        <v>0.39372000000000001</v>
      </c>
      <c r="G97" s="19">
        <v>1</v>
      </c>
      <c r="H97" s="8"/>
      <c r="I97" s="8"/>
      <c r="J97" s="8"/>
      <c r="K97" s="8">
        <v>1.02</v>
      </c>
      <c r="L97" s="7" t="s">
        <v>70</v>
      </c>
      <c r="M97" s="9">
        <v>0.38600000000000001</v>
      </c>
      <c r="N97" s="9"/>
      <c r="O97" s="7" t="s">
        <v>66</v>
      </c>
    </row>
    <row r="98" spans="1:15" x14ac:dyDescent="0.3">
      <c r="A98" s="17" t="s">
        <v>65</v>
      </c>
      <c r="B98" s="19">
        <v>12</v>
      </c>
      <c r="C98" s="13">
        <v>14773</v>
      </c>
      <c r="D98" s="13">
        <v>15527</v>
      </c>
      <c r="E98" s="19">
        <v>2</v>
      </c>
      <c r="F98" s="19">
        <v>0.37828000000000001</v>
      </c>
      <c r="G98" s="19">
        <v>1</v>
      </c>
      <c r="H98" s="8"/>
      <c r="I98" s="8"/>
      <c r="J98" s="8"/>
      <c r="K98" s="8">
        <v>0.98</v>
      </c>
      <c r="L98" s="7" t="s">
        <v>68</v>
      </c>
      <c r="M98" s="9">
        <v>0.38600000000000001</v>
      </c>
      <c r="N98" s="9"/>
      <c r="O98" s="7" t="s">
        <v>66</v>
      </c>
    </row>
    <row r="99" spans="1:15" x14ac:dyDescent="0.3">
      <c r="A99" s="17" t="s">
        <v>65</v>
      </c>
      <c r="B99" s="19">
        <v>11</v>
      </c>
      <c r="C99" s="13">
        <v>15537</v>
      </c>
      <c r="D99" s="13">
        <v>16259</v>
      </c>
      <c r="E99" s="19">
        <v>2</v>
      </c>
      <c r="F99" s="19">
        <v>0.38600000000000001</v>
      </c>
      <c r="G99" s="19">
        <v>1</v>
      </c>
      <c r="H99" s="8"/>
      <c r="I99" s="8"/>
      <c r="J99" s="8"/>
      <c r="K99" s="8">
        <v>1</v>
      </c>
      <c r="L99" s="7" t="s">
        <v>71</v>
      </c>
      <c r="M99" s="9">
        <v>0.38600000000000001</v>
      </c>
      <c r="N99" s="9"/>
      <c r="O99" s="7" t="s">
        <v>66</v>
      </c>
    </row>
    <row r="100" spans="1:15" x14ac:dyDescent="0.3">
      <c r="A100" s="19" t="s">
        <v>25</v>
      </c>
      <c r="B100" s="19">
        <v>26</v>
      </c>
      <c r="C100" s="6">
        <v>819</v>
      </c>
      <c r="D100" s="6">
        <v>1555</v>
      </c>
      <c r="E100" s="19">
        <v>2</v>
      </c>
      <c r="F100" s="19">
        <v>0.40290000000000004</v>
      </c>
      <c r="G100" s="19">
        <v>1</v>
      </c>
      <c r="H100" s="7"/>
      <c r="I100" s="7"/>
      <c r="J100" s="7"/>
      <c r="K100" s="8">
        <v>1.02</v>
      </c>
      <c r="L100" s="7" t="s">
        <v>57</v>
      </c>
      <c r="M100" s="8">
        <v>0.39500000000000002</v>
      </c>
      <c r="N100" s="8"/>
      <c r="O100" s="7" t="s">
        <v>27</v>
      </c>
    </row>
    <row r="101" spans="1:15" x14ac:dyDescent="0.3">
      <c r="A101" s="19" t="s">
        <v>25</v>
      </c>
      <c r="B101" s="19">
        <v>25</v>
      </c>
      <c r="C101" s="6">
        <v>1559</v>
      </c>
      <c r="D101" s="6">
        <v>2319</v>
      </c>
      <c r="E101" s="19">
        <v>2</v>
      </c>
      <c r="F101" s="19">
        <v>0.37919999999999998</v>
      </c>
      <c r="G101" s="19">
        <v>1</v>
      </c>
      <c r="H101" s="7"/>
      <c r="I101" s="7"/>
      <c r="J101" s="7"/>
      <c r="K101" s="8">
        <v>0.96</v>
      </c>
      <c r="L101" s="7" t="s">
        <v>28</v>
      </c>
      <c r="M101" s="8">
        <v>0.39500000000000002</v>
      </c>
      <c r="N101" s="8"/>
      <c r="O101" s="7" t="s">
        <v>27</v>
      </c>
    </row>
    <row r="102" spans="1:15" x14ac:dyDescent="0.3">
      <c r="A102" s="19" t="s">
        <v>25</v>
      </c>
      <c r="B102" s="19">
        <v>24</v>
      </c>
      <c r="C102" s="6">
        <v>2327</v>
      </c>
      <c r="D102" s="6">
        <v>3059</v>
      </c>
      <c r="E102" s="19">
        <v>2</v>
      </c>
      <c r="F102" s="19">
        <v>0.37919999999999998</v>
      </c>
      <c r="G102" s="19">
        <v>1</v>
      </c>
      <c r="H102" s="7"/>
      <c r="I102" s="7"/>
      <c r="J102" s="7"/>
      <c r="K102" s="8">
        <v>0.96</v>
      </c>
      <c r="L102" s="7" t="s">
        <v>26</v>
      </c>
      <c r="M102" s="8">
        <v>0.39500000000000002</v>
      </c>
      <c r="N102" s="8"/>
      <c r="O102" s="7" t="s">
        <v>27</v>
      </c>
    </row>
    <row r="103" spans="1:15" x14ac:dyDescent="0.3">
      <c r="A103" s="19" t="s">
        <v>25</v>
      </c>
      <c r="B103" s="19">
        <v>23</v>
      </c>
      <c r="C103" s="1">
        <v>3067</v>
      </c>
      <c r="D103" s="1">
        <v>3819</v>
      </c>
      <c r="E103" s="19">
        <v>2</v>
      </c>
      <c r="F103" s="19">
        <v>0.39500000000000002</v>
      </c>
      <c r="G103" s="19">
        <v>1</v>
      </c>
      <c r="H103" s="7"/>
      <c r="I103" s="7"/>
      <c r="J103" s="7"/>
      <c r="K103" s="8">
        <v>1</v>
      </c>
      <c r="L103" s="7" t="s">
        <v>72</v>
      </c>
      <c r="M103" s="8">
        <v>0.39500000000000002</v>
      </c>
      <c r="N103" s="8"/>
      <c r="O103" s="7" t="s">
        <v>27</v>
      </c>
    </row>
    <row r="104" spans="1:15" x14ac:dyDescent="0.3">
      <c r="A104" s="19" t="s">
        <v>25</v>
      </c>
      <c r="B104" s="19">
        <v>22</v>
      </c>
      <c r="C104" s="1">
        <v>3823</v>
      </c>
      <c r="D104" s="16">
        <v>4567</v>
      </c>
      <c r="E104" s="19">
        <v>2</v>
      </c>
      <c r="F104" s="19">
        <v>0.40290000000000004</v>
      </c>
      <c r="G104" s="19">
        <v>1</v>
      </c>
      <c r="H104" s="7"/>
      <c r="I104" s="7"/>
      <c r="J104" s="7"/>
      <c r="K104" s="8">
        <v>1.02</v>
      </c>
      <c r="L104" s="7" t="s">
        <v>57</v>
      </c>
      <c r="M104" s="8">
        <v>0.39500000000000002</v>
      </c>
      <c r="N104" s="8"/>
      <c r="O104" s="7" t="s">
        <v>27</v>
      </c>
    </row>
    <row r="105" spans="1:15" x14ac:dyDescent="0.3">
      <c r="A105" s="19" t="s">
        <v>25</v>
      </c>
      <c r="B105" s="19">
        <v>21</v>
      </c>
      <c r="C105" s="1">
        <v>4707</v>
      </c>
      <c r="D105" s="16">
        <v>5307</v>
      </c>
      <c r="E105" s="19">
        <v>2</v>
      </c>
      <c r="F105" s="19">
        <v>0.37919999999999998</v>
      </c>
      <c r="G105" s="19">
        <v>1</v>
      </c>
      <c r="H105" s="7"/>
      <c r="I105" s="7"/>
      <c r="J105" s="7"/>
      <c r="K105" s="8">
        <v>0.96</v>
      </c>
      <c r="L105" s="7" t="s">
        <v>28</v>
      </c>
      <c r="M105" s="8">
        <v>0.39500000000000002</v>
      </c>
      <c r="N105" s="8"/>
      <c r="O105" s="7" t="s">
        <v>27</v>
      </c>
    </row>
    <row r="106" spans="1:15" x14ac:dyDescent="0.3">
      <c r="A106" s="19" t="s">
        <v>25</v>
      </c>
      <c r="B106" s="19">
        <v>20</v>
      </c>
      <c r="C106" s="1">
        <v>5311</v>
      </c>
      <c r="D106" s="16">
        <v>6019</v>
      </c>
      <c r="E106" s="19">
        <v>2</v>
      </c>
      <c r="F106" s="19">
        <v>0.37919999999999998</v>
      </c>
      <c r="G106" s="19">
        <v>1</v>
      </c>
      <c r="H106" s="7"/>
      <c r="I106" s="7"/>
      <c r="J106" s="7"/>
      <c r="K106" s="8">
        <v>0.96</v>
      </c>
      <c r="L106" s="7" t="s">
        <v>26</v>
      </c>
      <c r="M106" s="8">
        <v>0.39500000000000002</v>
      </c>
      <c r="N106" s="8"/>
      <c r="O106" s="7" t="s">
        <v>27</v>
      </c>
    </row>
    <row r="107" spans="1:15" x14ac:dyDescent="0.3">
      <c r="A107" s="19" t="s">
        <v>25</v>
      </c>
      <c r="B107" s="19">
        <v>19</v>
      </c>
      <c r="C107" s="1">
        <v>6067</v>
      </c>
      <c r="D107" s="16">
        <v>6815</v>
      </c>
      <c r="E107" s="19">
        <v>2</v>
      </c>
      <c r="F107" s="19">
        <v>0.40290000000000004</v>
      </c>
      <c r="G107" s="19">
        <v>1</v>
      </c>
      <c r="H107" s="7"/>
      <c r="I107" s="7"/>
      <c r="J107" s="7"/>
      <c r="K107" s="8">
        <v>1.02</v>
      </c>
      <c r="L107" s="7" t="s">
        <v>57</v>
      </c>
      <c r="M107" s="8">
        <v>0.39500000000000002</v>
      </c>
      <c r="N107" s="8"/>
      <c r="O107" s="7" t="s">
        <v>27</v>
      </c>
    </row>
    <row r="108" spans="1:15" x14ac:dyDescent="0.3">
      <c r="A108" s="19" t="s">
        <v>25</v>
      </c>
      <c r="B108" s="19">
        <v>18</v>
      </c>
      <c r="C108" s="1">
        <v>6819</v>
      </c>
      <c r="D108" s="18">
        <v>7571</v>
      </c>
      <c r="E108" s="19">
        <v>2</v>
      </c>
      <c r="F108" s="19">
        <v>0.37919999999999998</v>
      </c>
      <c r="G108" s="19">
        <v>1</v>
      </c>
      <c r="H108" s="7"/>
      <c r="I108" s="7"/>
      <c r="J108" s="7"/>
      <c r="K108" s="8">
        <v>0.96</v>
      </c>
      <c r="L108" s="7" t="s">
        <v>28</v>
      </c>
      <c r="M108" s="8">
        <v>0.39500000000000002</v>
      </c>
      <c r="N108" s="8"/>
      <c r="O108" s="7" t="s">
        <v>27</v>
      </c>
    </row>
    <row r="109" spans="1:15" x14ac:dyDescent="0.3">
      <c r="A109" s="19" t="s">
        <v>25</v>
      </c>
      <c r="B109" s="19">
        <v>17</v>
      </c>
      <c r="C109" s="1">
        <v>7647</v>
      </c>
      <c r="D109" s="18">
        <v>8339</v>
      </c>
      <c r="E109" s="19">
        <v>2</v>
      </c>
      <c r="F109" s="19">
        <v>0.39500000000000002</v>
      </c>
      <c r="G109" s="19">
        <v>1</v>
      </c>
      <c r="H109" s="7"/>
      <c r="I109" s="7"/>
      <c r="J109" s="7"/>
      <c r="K109" s="8">
        <v>1</v>
      </c>
      <c r="L109" s="7" t="s">
        <v>20</v>
      </c>
      <c r="M109" s="8">
        <v>0.39500000000000002</v>
      </c>
      <c r="N109" s="8"/>
      <c r="O109" s="7" t="s">
        <v>27</v>
      </c>
    </row>
    <row r="110" spans="1:15" x14ac:dyDescent="0.3">
      <c r="A110" s="19" t="s">
        <v>25</v>
      </c>
      <c r="B110" s="19">
        <v>16</v>
      </c>
      <c r="C110" s="1">
        <v>8347</v>
      </c>
      <c r="D110" s="18">
        <v>9043</v>
      </c>
      <c r="E110" s="19">
        <v>2</v>
      </c>
      <c r="F110" s="19">
        <v>0.40290000000000004</v>
      </c>
      <c r="G110" s="19">
        <v>1</v>
      </c>
      <c r="H110" s="7"/>
      <c r="I110" s="7"/>
      <c r="J110" s="7"/>
      <c r="K110" s="8">
        <v>1.02</v>
      </c>
      <c r="L110" s="7" t="s">
        <v>57</v>
      </c>
      <c r="M110" s="8">
        <v>0.39500000000000002</v>
      </c>
      <c r="N110" s="8"/>
      <c r="O110" s="7" t="s">
        <v>27</v>
      </c>
    </row>
    <row r="111" spans="1:15" x14ac:dyDescent="0.3">
      <c r="A111" s="19" t="s">
        <v>25</v>
      </c>
      <c r="B111" s="19">
        <v>15</v>
      </c>
      <c r="C111" s="1">
        <v>9103</v>
      </c>
      <c r="D111" s="18">
        <v>9851</v>
      </c>
      <c r="E111" s="19">
        <v>2</v>
      </c>
      <c r="F111" s="19">
        <v>0.37919999999999998</v>
      </c>
      <c r="G111" s="19">
        <v>1</v>
      </c>
      <c r="H111" s="7"/>
      <c r="I111" s="7"/>
      <c r="J111" s="7"/>
      <c r="K111" s="8">
        <v>0.96</v>
      </c>
      <c r="L111" s="7" t="s">
        <v>28</v>
      </c>
      <c r="M111" s="8">
        <v>0.39500000000000002</v>
      </c>
      <c r="N111" s="8"/>
      <c r="O111" s="7" t="s">
        <v>27</v>
      </c>
    </row>
    <row r="112" spans="1:15" x14ac:dyDescent="0.3">
      <c r="A112" s="19" t="s">
        <v>25</v>
      </c>
      <c r="B112" s="19">
        <v>14</v>
      </c>
      <c r="C112" s="1">
        <v>9859</v>
      </c>
      <c r="D112" s="18">
        <v>10587</v>
      </c>
      <c r="E112" s="19">
        <v>2</v>
      </c>
      <c r="F112" s="19">
        <v>0.37919999999999998</v>
      </c>
      <c r="G112" s="19">
        <v>1</v>
      </c>
      <c r="H112" s="7"/>
      <c r="I112" s="7"/>
      <c r="J112" s="7"/>
      <c r="K112" s="8">
        <v>0.96</v>
      </c>
      <c r="L112" s="7" t="s">
        <v>26</v>
      </c>
      <c r="M112" s="8">
        <v>0.39500000000000002</v>
      </c>
      <c r="N112" s="8"/>
      <c r="O112" s="7" t="s">
        <v>27</v>
      </c>
    </row>
    <row r="113" spans="1:15" x14ac:dyDescent="0.3">
      <c r="A113" s="19" t="s">
        <v>25</v>
      </c>
      <c r="B113" s="19">
        <v>13</v>
      </c>
      <c r="C113" s="1">
        <v>10663</v>
      </c>
      <c r="D113" s="18">
        <v>11327</v>
      </c>
      <c r="E113" s="19">
        <v>2</v>
      </c>
      <c r="F113" s="19">
        <v>0.39500000000000002</v>
      </c>
      <c r="G113" s="19">
        <v>1</v>
      </c>
      <c r="H113" s="7"/>
      <c r="I113" s="7"/>
      <c r="J113" s="7"/>
      <c r="K113" s="8">
        <v>1</v>
      </c>
      <c r="L113" s="7" t="s">
        <v>20</v>
      </c>
      <c r="M113" s="8">
        <v>0.39500000000000002</v>
      </c>
      <c r="N113" s="8"/>
      <c r="O113" s="7" t="s">
        <v>27</v>
      </c>
    </row>
    <row r="114" spans="1:15" x14ac:dyDescent="0.3">
      <c r="A114" s="19" t="s">
        <v>25</v>
      </c>
      <c r="B114" s="19">
        <v>12</v>
      </c>
      <c r="C114" s="1">
        <v>11427</v>
      </c>
      <c r="D114" s="18">
        <v>12099</v>
      </c>
      <c r="E114" s="19">
        <v>2</v>
      </c>
      <c r="F114" s="19">
        <v>0.37919999999999998</v>
      </c>
      <c r="G114" s="19">
        <v>1</v>
      </c>
      <c r="H114" s="7"/>
      <c r="I114" s="7"/>
      <c r="J114" s="7"/>
      <c r="K114" s="8">
        <v>0.96</v>
      </c>
      <c r="L114" s="7" t="s">
        <v>28</v>
      </c>
      <c r="M114" s="8">
        <v>0.39500000000000002</v>
      </c>
      <c r="N114" s="8"/>
      <c r="O114" s="7" t="s">
        <v>27</v>
      </c>
    </row>
    <row r="115" spans="1:15" x14ac:dyDescent="0.3">
      <c r="A115" s="19" t="s">
        <v>25</v>
      </c>
      <c r="B115" s="19">
        <v>11</v>
      </c>
      <c r="C115" s="1">
        <v>12107</v>
      </c>
      <c r="D115" s="18">
        <v>12819</v>
      </c>
      <c r="E115" s="19">
        <v>2</v>
      </c>
      <c r="F115" s="19">
        <v>0.37919999999999998</v>
      </c>
      <c r="G115" s="19">
        <v>1</v>
      </c>
      <c r="H115" s="7"/>
      <c r="I115" s="7"/>
      <c r="J115" s="7"/>
      <c r="K115" s="8">
        <v>0.96</v>
      </c>
      <c r="L115" s="7" t="s">
        <v>26</v>
      </c>
      <c r="M115" s="8">
        <v>0.39500000000000002</v>
      </c>
      <c r="N115" s="8"/>
      <c r="O115" s="7" t="s">
        <v>27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zoomScale="85" zoomScaleNormal="85" workbookViewId="0">
      <selection activeCell="A12" sqref="A12"/>
    </sheetView>
  </sheetViews>
  <sheetFormatPr defaultRowHeight="13.2" x14ac:dyDescent="0.25"/>
  <cols>
    <col min="1" max="1" width="15.5546875" style="31" bestFit="1" customWidth="1"/>
    <col min="2" max="2" width="7.6640625" style="13" bestFit="1" customWidth="1"/>
    <col min="3" max="3" width="9.5546875" style="20" bestFit="1" customWidth="1"/>
    <col min="4" max="4" width="9.21875" style="20" bestFit="1" customWidth="1"/>
    <col min="5" max="5" width="7.21875" style="13" bestFit="1" customWidth="1"/>
    <col min="6" max="6" width="8.21875" style="20" bestFit="1" customWidth="1"/>
    <col min="7" max="7" width="23" style="13" bestFit="1" customWidth="1"/>
    <col min="8" max="8" width="11.33203125" style="20" bestFit="1" customWidth="1"/>
    <col min="9" max="9" width="14.6640625" style="20" bestFit="1" customWidth="1"/>
    <col min="10" max="10" width="14.88671875" style="20" bestFit="1" customWidth="1"/>
    <col min="11" max="11" width="9" style="20" bestFit="1" customWidth="1"/>
    <col min="12" max="12" width="40.109375" style="20" bestFit="1" customWidth="1"/>
    <col min="13" max="13" width="6.109375" style="13" bestFit="1" customWidth="1"/>
    <col min="14" max="14" width="7.6640625" style="13" bestFit="1" customWidth="1"/>
    <col min="15" max="19" width="8.88671875" style="20"/>
    <col min="20" max="20" width="9.109375" style="13"/>
    <col min="21" max="16384" width="8.88671875" style="20"/>
  </cols>
  <sheetData>
    <row r="1" spans="1:20" x14ac:dyDescent="0.25">
      <c r="A1" s="15" t="s">
        <v>0</v>
      </c>
      <c r="B1" s="6" t="s">
        <v>5</v>
      </c>
      <c r="C1" s="12" t="s">
        <v>3</v>
      </c>
      <c r="D1" s="12" t="s">
        <v>1</v>
      </c>
      <c r="E1" s="6" t="s">
        <v>2</v>
      </c>
      <c r="F1" s="12" t="s">
        <v>9</v>
      </c>
      <c r="G1" s="6" t="s">
        <v>8</v>
      </c>
      <c r="H1" s="12" t="s">
        <v>36</v>
      </c>
      <c r="I1" s="12" t="s">
        <v>30</v>
      </c>
      <c r="J1" s="12" t="s">
        <v>29</v>
      </c>
      <c r="K1" s="12" t="s">
        <v>7</v>
      </c>
      <c r="L1" s="12" t="s">
        <v>6</v>
      </c>
      <c r="M1" s="6" t="s">
        <v>4</v>
      </c>
      <c r="N1" s="6" t="s">
        <v>16</v>
      </c>
      <c r="O1" s="12" t="s">
        <v>10</v>
      </c>
      <c r="P1" s="12" t="s">
        <v>32</v>
      </c>
      <c r="Q1" s="12" t="s">
        <v>33</v>
      </c>
      <c r="R1" s="12" t="s">
        <v>31</v>
      </c>
      <c r="S1" s="12" t="s">
        <v>42</v>
      </c>
      <c r="T1" s="6" t="s">
        <v>46</v>
      </c>
    </row>
    <row r="2" spans="1:20" x14ac:dyDescent="0.25">
      <c r="A2" s="22" t="s">
        <v>12</v>
      </c>
      <c r="B2" s="23">
        <v>31</v>
      </c>
      <c r="C2" s="23">
        <v>3</v>
      </c>
      <c r="D2" s="23">
        <v>1821</v>
      </c>
      <c r="E2" s="23">
        <v>3</v>
      </c>
      <c r="F2" s="24">
        <f t="shared" ref="F2:F24" si="0">M2*K2</f>
        <v>0.38600000000000001</v>
      </c>
      <c r="G2" s="23">
        <v>-1</v>
      </c>
      <c r="H2" s="24"/>
      <c r="I2" s="24"/>
      <c r="J2" s="25"/>
      <c r="K2" s="24">
        <v>1</v>
      </c>
      <c r="L2" s="24" t="s">
        <v>11</v>
      </c>
      <c r="M2" s="23">
        <v>0.38600000000000001</v>
      </c>
      <c r="N2" s="23">
        <v>1</v>
      </c>
      <c r="O2" s="25" t="s">
        <v>15</v>
      </c>
      <c r="P2" s="26"/>
      <c r="Q2" s="26"/>
      <c r="R2" s="26"/>
      <c r="S2" s="26"/>
      <c r="T2" s="6">
        <v>0.36</v>
      </c>
    </row>
    <row r="3" spans="1:20" x14ac:dyDescent="0.25">
      <c r="A3" s="27" t="s">
        <v>13</v>
      </c>
      <c r="B3" s="28">
        <v>81</v>
      </c>
      <c r="C3" s="28">
        <v>1</v>
      </c>
      <c r="D3" s="28">
        <v>1837</v>
      </c>
      <c r="E3" s="28">
        <v>3</v>
      </c>
      <c r="F3" s="29">
        <f t="shared" si="0"/>
        <v>0.38600000000000001</v>
      </c>
      <c r="G3" s="28">
        <v>-1</v>
      </c>
      <c r="H3" s="29"/>
      <c r="I3" s="29"/>
      <c r="J3" s="30"/>
      <c r="K3" s="29">
        <v>1</v>
      </c>
      <c r="L3" s="29" t="s">
        <v>11</v>
      </c>
      <c r="M3" s="28">
        <v>0.38600000000000001</v>
      </c>
      <c r="N3" s="28">
        <v>1</v>
      </c>
      <c r="O3" s="30" t="s">
        <v>14</v>
      </c>
      <c r="P3" s="26"/>
      <c r="Q3" s="26"/>
      <c r="R3" s="26"/>
      <c r="S3" s="26"/>
      <c r="T3" s="6">
        <v>0.43</v>
      </c>
    </row>
    <row r="4" spans="1:20" x14ac:dyDescent="0.25">
      <c r="A4" s="31" t="s">
        <v>17</v>
      </c>
      <c r="B4" s="13">
        <v>5012</v>
      </c>
      <c r="C4" s="13">
        <v>744</v>
      </c>
      <c r="D4" s="13">
        <v>1472</v>
      </c>
      <c r="E4" s="13">
        <v>2</v>
      </c>
      <c r="F4" s="19">
        <f t="shared" si="0"/>
        <v>0.40290000000000004</v>
      </c>
      <c r="G4" s="13">
        <v>-1</v>
      </c>
      <c r="H4" s="32">
        <f t="shared" ref="H4:H26" si="1">I4/P4</f>
        <v>7.2347129506008008</v>
      </c>
      <c r="I4" s="2">
        <v>0.25321495327102805</v>
      </c>
      <c r="J4" s="3">
        <v>0.85449532710280385</v>
      </c>
      <c r="K4" s="19">
        <v>1.02</v>
      </c>
      <c r="L4" s="19" t="s">
        <v>34</v>
      </c>
      <c r="M4" s="13">
        <v>0.39500000000000002</v>
      </c>
      <c r="N4" s="13">
        <v>4</v>
      </c>
      <c r="O4" s="20" t="s">
        <v>18</v>
      </c>
      <c r="P4" s="6">
        <v>3.5000000000000003E-2</v>
      </c>
      <c r="Q4" s="6">
        <v>0.04</v>
      </c>
      <c r="R4" s="6">
        <v>1.07</v>
      </c>
      <c r="S4" s="33">
        <f>R4/P4</f>
        <v>30.571428571428569</v>
      </c>
      <c r="T4" s="6">
        <v>0.49</v>
      </c>
    </row>
    <row r="5" spans="1:20" x14ac:dyDescent="0.25">
      <c r="A5" s="31" t="s">
        <v>17</v>
      </c>
      <c r="B5" s="13">
        <v>5013</v>
      </c>
      <c r="C5" s="13">
        <v>1480</v>
      </c>
      <c r="D5" s="13">
        <v>2216</v>
      </c>
      <c r="E5" s="13">
        <v>2</v>
      </c>
      <c r="F5" s="19">
        <f t="shared" si="0"/>
        <v>0.40290000000000004</v>
      </c>
      <c r="G5" s="13">
        <v>-1</v>
      </c>
      <c r="H5" s="34">
        <f t="shared" si="1"/>
        <v>12.147930574098798</v>
      </c>
      <c r="I5" s="3">
        <v>0.42517757009345797</v>
      </c>
      <c r="J5" s="3">
        <v>0.71549532710280384</v>
      </c>
      <c r="K5" s="19">
        <v>1.02</v>
      </c>
      <c r="L5" s="20" t="s">
        <v>20</v>
      </c>
      <c r="M5" s="13">
        <v>0.39500000000000002</v>
      </c>
      <c r="N5" s="13">
        <v>5</v>
      </c>
      <c r="O5" s="20" t="s">
        <v>18</v>
      </c>
      <c r="P5" s="6">
        <v>3.5000000000000003E-2</v>
      </c>
      <c r="Q5" s="6">
        <v>0.04</v>
      </c>
      <c r="R5" s="6">
        <v>1.07</v>
      </c>
      <c r="S5" s="33">
        <f t="shared" ref="S5:S26" si="2">R5/P5</f>
        <v>30.571428571428569</v>
      </c>
      <c r="T5" s="6">
        <v>0.49</v>
      </c>
    </row>
    <row r="6" spans="1:20" x14ac:dyDescent="0.25">
      <c r="A6" s="31" t="s">
        <v>17</v>
      </c>
      <c r="B6" s="13">
        <v>5014</v>
      </c>
      <c r="C6" s="13">
        <v>2220</v>
      </c>
      <c r="D6" s="13">
        <v>2960</v>
      </c>
      <c r="E6" s="13">
        <v>2</v>
      </c>
      <c r="F6" s="19">
        <f t="shared" si="0"/>
        <v>0.39500000000000002</v>
      </c>
      <c r="G6" s="13">
        <v>-1</v>
      </c>
      <c r="H6" s="34">
        <f t="shared" si="1"/>
        <v>17.061148197596793</v>
      </c>
      <c r="I6" s="3">
        <v>0.59714018691588788</v>
      </c>
      <c r="J6" s="3">
        <v>0.57649532710280382</v>
      </c>
      <c r="K6" s="19">
        <v>1</v>
      </c>
      <c r="L6" s="20" t="s">
        <v>40</v>
      </c>
      <c r="M6" s="13">
        <v>0.39500000000000002</v>
      </c>
      <c r="N6" s="13">
        <v>6</v>
      </c>
      <c r="O6" s="20" t="s">
        <v>18</v>
      </c>
      <c r="P6" s="13">
        <v>3.5000000000000003E-2</v>
      </c>
      <c r="Q6" s="13">
        <v>0.04</v>
      </c>
      <c r="R6" s="13">
        <v>1.07</v>
      </c>
      <c r="S6" s="35">
        <f t="shared" si="2"/>
        <v>30.571428571428569</v>
      </c>
      <c r="T6" s="13">
        <v>0.49</v>
      </c>
    </row>
    <row r="7" spans="1:20" x14ac:dyDescent="0.25">
      <c r="A7" s="31" t="s">
        <v>17</v>
      </c>
      <c r="B7" s="13">
        <v>5015</v>
      </c>
      <c r="C7" s="13">
        <v>2964</v>
      </c>
      <c r="D7" s="13">
        <v>3708</v>
      </c>
      <c r="E7" s="13">
        <v>2</v>
      </c>
      <c r="F7" s="19">
        <f t="shared" si="0"/>
        <v>0.3871</v>
      </c>
      <c r="G7" s="13">
        <v>-1</v>
      </c>
      <c r="H7" s="34">
        <f t="shared" si="1"/>
        <v>21.974365821094793</v>
      </c>
      <c r="I7" s="3">
        <v>0.76910280373831785</v>
      </c>
      <c r="J7" s="3">
        <v>0.43749532710280381</v>
      </c>
      <c r="K7" s="19">
        <v>0.98</v>
      </c>
      <c r="L7" s="20" t="s">
        <v>41</v>
      </c>
      <c r="M7" s="13">
        <v>0.39500000000000002</v>
      </c>
      <c r="N7" s="13">
        <v>6</v>
      </c>
      <c r="O7" s="20" t="s">
        <v>18</v>
      </c>
      <c r="P7" s="13">
        <v>3.5000000000000003E-2</v>
      </c>
      <c r="Q7" s="13">
        <v>0.04</v>
      </c>
      <c r="R7" s="13">
        <v>1.07</v>
      </c>
      <c r="S7" s="35">
        <f t="shared" si="2"/>
        <v>30.571428571428569</v>
      </c>
      <c r="T7" s="13">
        <v>0.49</v>
      </c>
    </row>
    <row r="8" spans="1:20" x14ac:dyDescent="0.25">
      <c r="A8" s="31" t="s">
        <v>17</v>
      </c>
      <c r="B8" s="13">
        <v>5016</v>
      </c>
      <c r="C8" s="13">
        <v>3712</v>
      </c>
      <c r="D8" s="13">
        <v>4448</v>
      </c>
      <c r="E8" s="13">
        <v>2</v>
      </c>
      <c r="F8" s="19">
        <f t="shared" si="0"/>
        <v>0.3871</v>
      </c>
      <c r="G8" s="13">
        <v>-1</v>
      </c>
      <c r="H8" s="34">
        <f t="shared" si="1"/>
        <v>26.888651535380504</v>
      </c>
      <c r="I8" s="3">
        <f>I7+0.172</f>
        <v>0.94110280373831778</v>
      </c>
      <c r="J8" s="3">
        <v>0.2984953271028038</v>
      </c>
      <c r="K8" s="19">
        <v>0.98</v>
      </c>
      <c r="L8" s="20" t="s">
        <v>28</v>
      </c>
      <c r="M8" s="13">
        <v>0.39500000000000002</v>
      </c>
      <c r="N8" s="13">
        <v>5</v>
      </c>
      <c r="O8" s="20" t="s">
        <v>18</v>
      </c>
      <c r="P8" s="13">
        <v>3.5000000000000003E-2</v>
      </c>
      <c r="Q8" s="13">
        <v>0.04</v>
      </c>
      <c r="R8" s="13">
        <v>1.07</v>
      </c>
      <c r="S8" s="35">
        <f t="shared" si="2"/>
        <v>30.571428571428569</v>
      </c>
      <c r="T8" s="13">
        <v>0.49</v>
      </c>
    </row>
    <row r="9" spans="1:20" x14ac:dyDescent="0.25">
      <c r="A9" s="36" t="s">
        <v>17</v>
      </c>
      <c r="B9" s="23">
        <v>5017</v>
      </c>
      <c r="C9" s="23">
        <v>4452</v>
      </c>
      <c r="D9" s="23">
        <v>5180</v>
      </c>
      <c r="E9" s="23">
        <v>2</v>
      </c>
      <c r="F9" s="24">
        <f t="shared" si="0"/>
        <v>0.37919999999999998</v>
      </c>
      <c r="G9" s="23">
        <v>-1</v>
      </c>
      <c r="H9" s="37">
        <f t="shared" si="1"/>
        <v>31.802937249666218</v>
      </c>
      <c r="I9" s="5">
        <f>I8+0.172</f>
        <v>1.1131028037383177</v>
      </c>
      <c r="J9" s="5">
        <v>0.15949532710280376</v>
      </c>
      <c r="K9" s="24">
        <v>0.96</v>
      </c>
      <c r="L9" s="25" t="s">
        <v>28</v>
      </c>
      <c r="M9" s="23">
        <v>0.39500000000000002</v>
      </c>
      <c r="N9" s="23">
        <v>5</v>
      </c>
      <c r="O9" s="25" t="s">
        <v>18</v>
      </c>
      <c r="P9" s="13">
        <v>3.5000000000000003E-2</v>
      </c>
      <c r="Q9" s="13">
        <v>0.04</v>
      </c>
      <c r="R9" s="13">
        <v>1.07</v>
      </c>
      <c r="S9" s="35">
        <f t="shared" si="2"/>
        <v>30.571428571428569</v>
      </c>
      <c r="T9" s="13">
        <v>0.49</v>
      </c>
    </row>
    <row r="10" spans="1:20" x14ac:dyDescent="0.25">
      <c r="A10" s="31" t="s">
        <v>19</v>
      </c>
      <c r="B10" s="13">
        <v>5124</v>
      </c>
      <c r="C10" s="13">
        <v>4257</v>
      </c>
      <c r="D10" s="13">
        <v>4957</v>
      </c>
      <c r="E10" s="13">
        <v>2</v>
      </c>
      <c r="F10" s="19">
        <f t="shared" si="0"/>
        <v>0.39935999999999999</v>
      </c>
      <c r="G10" s="13">
        <v>1</v>
      </c>
      <c r="H10" s="34">
        <f t="shared" si="1"/>
        <v>39.832710280373824</v>
      </c>
      <c r="I10" s="3">
        <v>1.5933084112149529</v>
      </c>
      <c r="J10" s="4">
        <v>0.20162616822429907</v>
      </c>
      <c r="K10" s="19">
        <v>0.96</v>
      </c>
      <c r="L10" s="20" t="s">
        <v>37</v>
      </c>
      <c r="M10" s="13">
        <v>0.41599999999999998</v>
      </c>
      <c r="N10" s="13">
        <v>6</v>
      </c>
      <c r="O10" s="20" t="s">
        <v>21</v>
      </c>
      <c r="P10" s="13">
        <v>0.04</v>
      </c>
      <c r="Q10" s="13">
        <v>4.4999999999999998E-2</v>
      </c>
      <c r="R10" s="13">
        <v>1.65</v>
      </c>
      <c r="S10" s="35">
        <f t="shared" si="2"/>
        <v>41.25</v>
      </c>
      <c r="T10" s="13">
        <v>0.49</v>
      </c>
    </row>
    <row r="11" spans="1:20" x14ac:dyDescent="0.25">
      <c r="A11" s="31" t="s">
        <v>19</v>
      </c>
      <c r="B11" s="13">
        <v>5123</v>
      </c>
      <c r="C11" s="13">
        <v>4965</v>
      </c>
      <c r="D11" s="13">
        <v>5681</v>
      </c>
      <c r="E11" s="13">
        <v>2</v>
      </c>
      <c r="F11" s="19">
        <f t="shared" si="0"/>
        <v>0.39935999999999999</v>
      </c>
      <c r="G11" s="13">
        <v>1</v>
      </c>
      <c r="H11" s="34">
        <f t="shared" si="1"/>
        <v>35.332710280373824</v>
      </c>
      <c r="I11" s="3">
        <v>1.413308411214953</v>
      </c>
      <c r="J11" s="4">
        <v>0.39162616822429908</v>
      </c>
      <c r="K11" s="19">
        <v>0.96</v>
      </c>
      <c r="L11" s="20" t="s">
        <v>37</v>
      </c>
      <c r="M11" s="13">
        <v>0.41599999999999998</v>
      </c>
      <c r="N11" s="13">
        <v>6</v>
      </c>
      <c r="O11" s="20" t="s">
        <v>21</v>
      </c>
      <c r="P11" s="13">
        <v>0.04</v>
      </c>
      <c r="Q11" s="13">
        <v>4.4999999999999998E-2</v>
      </c>
      <c r="R11" s="13">
        <v>1.65</v>
      </c>
      <c r="S11" s="35">
        <f t="shared" si="2"/>
        <v>41.25</v>
      </c>
      <c r="T11" s="13">
        <v>0.49</v>
      </c>
    </row>
    <row r="12" spans="1:20" x14ac:dyDescent="0.25">
      <c r="A12" s="31" t="s">
        <v>19</v>
      </c>
      <c r="B12" s="13">
        <v>5122</v>
      </c>
      <c r="C12" s="13">
        <v>5685</v>
      </c>
      <c r="D12" s="13">
        <v>6385</v>
      </c>
      <c r="E12" s="13">
        <v>2</v>
      </c>
      <c r="F12" s="19">
        <f t="shared" si="0"/>
        <v>0.40767999999999999</v>
      </c>
      <c r="G12" s="13">
        <v>1</v>
      </c>
      <c r="H12" s="34">
        <f t="shared" si="1"/>
        <v>30.832710280373824</v>
      </c>
      <c r="I12" s="3">
        <v>1.233308411214953</v>
      </c>
      <c r="J12" s="4">
        <v>0.58162616822429913</v>
      </c>
      <c r="K12" s="19">
        <v>0.98</v>
      </c>
      <c r="L12" s="38" t="s">
        <v>28</v>
      </c>
      <c r="M12" s="13">
        <v>0.41599999999999998</v>
      </c>
      <c r="N12" s="13">
        <v>6</v>
      </c>
      <c r="O12" s="20" t="s">
        <v>21</v>
      </c>
      <c r="P12" s="13">
        <v>0.04</v>
      </c>
      <c r="Q12" s="13">
        <v>4.4999999999999998E-2</v>
      </c>
      <c r="R12" s="13">
        <v>1.65</v>
      </c>
      <c r="S12" s="35">
        <f t="shared" si="2"/>
        <v>41.25</v>
      </c>
      <c r="T12" s="13">
        <v>0.49</v>
      </c>
    </row>
    <row r="13" spans="1:20" x14ac:dyDescent="0.25">
      <c r="A13" s="31" t="s">
        <v>19</v>
      </c>
      <c r="B13" s="13">
        <v>5121</v>
      </c>
      <c r="C13" s="13">
        <v>6393</v>
      </c>
      <c r="D13" s="13">
        <v>7101</v>
      </c>
      <c r="E13" s="13">
        <v>2</v>
      </c>
      <c r="F13" s="19">
        <f t="shared" si="0"/>
        <v>0.40767999999999999</v>
      </c>
      <c r="G13" s="13">
        <v>1</v>
      </c>
      <c r="H13" s="34">
        <f t="shared" si="1"/>
        <v>26.332710280373828</v>
      </c>
      <c r="I13" s="3">
        <v>1.0533084112149531</v>
      </c>
      <c r="J13" s="4">
        <v>0.77162616822429908</v>
      </c>
      <c r="K13" s="19">
        <v>0.98</v>
      </c>
      <c r="L13" s="20" t="s">
        <v>35</v>
      </c>
      <c r="M13" s="13">
        <v>0.41599999999999998</v>
      </c>
      <c r="N13" s="13">
        <v>5</v>
      </c>
      <c r="O13" s="20" t="s">
        <v>21</v>
      </c>
      <c r="P13" s="13">
        <v>0.04</v>
      </c>
      <c r="Q13" s="13">
        <v>4.4999999999999998E-2</v>
      </c>
      <c r="R13" s="13">
        <v>1.65</v>
      </c>
      <c r="S13" s="35">
        <f t="shared" si="2"/>
        <v>41.25</v>
      </c>
      <c r="T13" s="13">
        <v>0.49</v>
      </c>
    </row>
    <row r="14" spans="1:20" x14ac:dyDescent="0.25">
      <c r="A14" s="31" t="s">
        <v>19</v>
      </c>
      <c r="B14" s="13">
        <v>5120</v>
      </c>
      <c r="C14" s="13">
        <v>7105</v>
      </c>
      <c r="D14" s="13">
        <v>7797</v>
      </c>
      <c r="E14" s="13">
        <v>2</v>
      </c>
      <c r="F14" s="19">
        <f t="shared" si="0"/>
        <v>0.41599999999999998</v>
      </c>
      <c r="G14" s="13">
        <v>1</v>
      </c>
      <c r="H14" s="34">
        <f t="shared" si="1"/>
        <v>21.832710280373828</v>
      </c>
      <c r="I14" s="3">
        <v>0.87330841121495317</v>
      </c>
      <c r="J14" s="4">
        <v>0.96162616822429903</v>
      </c>
      <c r="K14" s="19">
        <v>1</v>
      </c>
      <c r="L14" s="38" t="s">
        <v>35</v>
      </c>
      <c r="M14" s="13">
        <v>0.41599999999999998</v>
      </c>
      <c r="N14" s="13">
        <v>5</v>
      </c>
      <c r="O14" s="20" t="s">
        <v>21</v>
      </c>
      <c r="P14" s="13">
        <v>0.04</v>
      </c>
      <c r="Q14" s="13">
        <v>4.4999999999999998E-2</v>
      </c>
      <c r="R14" s="13">
        <v>1.65</v>
      </c>
      <c r="S14" s="35">
        <f t="shared" si="2"/>
        <v>41.25</v>
      </c>
      <c r="T14" s="13">
        <v>0.49</v>
      </c>
    </row>
    <row r="15" spans="1:20" x14ac:dyDescent="0.25">
      <c r="A15" s="31" t="s">
        <v>19</v>
      </c>
      <c r="B15" s="13">
        <v>5119</v>
      </c>
      <c r="C15" s="13">
        <v>7805</v>
      </c>
      <c r="D15" s="13">
        <v>8505</v>
      </c>
      <c r="E15" s="13">
        <v>2</v>
      </c>
      <c r="F15" s="19">
        <f t="shared" si="0"/>
        <v>0.41599999999999998</v>
      </c>
      <c r="G15" s="13">
        <v>1</v>
      </c>
      <c r="H15" s="34">
        <f t="shared" si="1"/>
        <v>17.332710280373831</v>
      </c>
      <c r="I15" s="3">
        <v>0.69330841121495324</v>
      </c>
      <c r="J15" s="4">
        <v>1.151626168224299</v>
      </c>
      <c r="K15" s="19">
        <v>1</v>
      </c>
      <c r="L15" s="38" t="s">
        <v>26</v>
      </c>
      <c r="M15" s="13">
        <v>0.41599999999999998</v>
      </c>
      <c r="N15" s="13">
        <v>5</v>
      </c>
      <c r="O15" s="20" t="s">
        <v>21</v>
      </c>
      <c r="P15" s="13">
        <v>0.04</v>
      </c>
      <c r="Q15" s="13">
        <v>4.4999999999999998E-2</v>
      </c>
      <c r="R15" s="13">
        <v>1.65</v>
      </c>
      <c r="S15" s="35">
        <f t="shared" si="2"/>
        <v>41.25</v>
      </c>
      <c r="T15" s="13">
        <v>0.49</v>
      </c>
    </row>
    <row r="16" spans="1:20" x14ac:dyDescent="0.25">
      <c r="A16" s="15" t="s">
        <v>19</v>
      </c>
      <c r="B16" s="6">
        <v>5118</v>
      </c>
      <c r="C16" s="6">
        <v>8513</v>
      </c>
      <c r="D16" s="6">
        <v>9225</v>
      </c>
      <c r="E16" s="6">
        <v>2</v>
      </c>
      <c r="F16" s="12">
        <f t="shared" si="0"/>
        <v>0.42431999999999997</v>
      </c>
      <c r="G16" s="6">
        <v>1</v>
      </c>
      <c r="H16" s="39">
        <f t="shared" si="1"/>
        <v>12.832710280373831</v>
      </c>
      <c r="I16" s="40">
        <v>0.5133084112149533</v>
      </c>
      <c r="J16" s="41">
        <v>1.3416261682242989</v>
      </c>
      <c r="K16" s="12">
        <v>1.02</v>
      </c>
      <c r="L16" s="42" t="s">
        <v>47</v>
      </c>
      <c r="M16" s="6">
        <v>0.41599999999999998</v>
      </c>
      <c r="N16" s="13">
        <v>7</v>
      </c>
      <c r="O16" s="26" t="s">
        <v>21</v>
      </c>
      <c r="P16" s="13">
        <v>0.04</v>
      </c>
      <c r="Q16" s="13">
        <v>4.4999999999999998E-2</v>
      </c>
      <c r="R16" s="13">
        <v>1.65</v>
      </c>
      <c r="S16" s="35">
        <f t="shared" si="2"/>
        <v>41.25</v>
      </c>
      <c r="T16" s="13">
        <v>0.49</v>
      </c>
    </row>
    <row r="17" spans="1:20" x14ac:dyDescent="0.25">
      <c r="A17" s="36" t="s">
        <v>19</v>
      </c>
      <c r="B17" s="23">
        <v>5117</v>
      </c>
      <c r="C17" s="23">
        <v>9233</v>
      </c>
      <c r="D17" s="23">
        <v>9921</v>
      </c>
      <c r="E17" s="23">
        <v>2</v>
      </c>
      <c r="F17" s="24">
        <f t="shared" si="0"/>
        <v>0.42431999999999997</v>
      </c>
      <c r="G17" s="23">
        <v>1</v>
      </c>
      <c r="H17" s="37">
        <f t="shared" si="1"/>
        <v>7.4051401869158884</v>
      </c>
      <c r="I17" s="5">
        <v>0.29620560747663555</v>
      </c>
      <c r="J17" s="43">
        <v>1.5316261682242989</v>
      </c>
      <c r="K17" s="24">
        <v>1.02</v>
      </c>
      <c r="L17" s="44" t="s">
        <v>22</v>
      </c>
      <c r="M17" s="23">
        <v>0.41599999999999998</v>
      </c>
      <c r="N17" s="23">
        <v>4</v>
      </c>
      <c r="O17" s="25" t="s">
        <v>21</v>
      </c>
      <c r="P17" s="13">
        <v>0.04</v>
      </c>
      <c r="Q17" s="13">
        <v>4.4999999999999998E-2</v>
      </c>
      <c r="R17" s="13">
        <v>1.65</v>
      </c>
      <c r="S17" s="35">
        <f t="shared" si="2"/>
        <v>41.25</v>
      </c>
      <c r="T17" s="13">
        <v>0.49</v>
      </c>
    </row>
    <row r="18" spans="1:20" x14ac:dyDescent="0.25">
      <c r="A18" s="19" t="s">
        <v>23</v>
      </c>
      <c r="B18" s="6">
        <v>6023</v>
      </c>
      <c r="C18" s="6">
        <v>6065</v>
      </c>
      <c r="D18" s="6">
        <v>6853</v>
      </c>
      <c r="E18" s="13">
        <v>2</v>
      </c>
      <c r="F18" s="13">
        <f t="shared" si="0"/>
        <v>0.3871</v>
      </c>
      <c r="G18" s="6">
        <v>1</v>
      </c>
      <c r="H18" s="39">
        <f t="shared" si="1"/>
        <v>37.077570093457943</v>
      </c>
      <c r="I18" s="40">
        <v>1.1123271028037383</v>
      </c>
      <c r="J18" s="41">
        <v>0.24977570093457946</v>
      </c>
      <c r="K18" s="12">
        <v>0.98</v>
      </c>
      <c r="L18" s="26" t="s">
        <v>45</v>
      </c>
      <c r="M18" s="13">
        <v>0.39500000000000002</v>
      </c>
      <c r="N18" s="13">
        <v>6</v>
      </c>
      <c r="O18" s="20" t="s">
        <v>24</v>
      </c>
      <c r="P18" s="13">
        <v>0.03</v>
      </c>
      <c r="Q18" s="13">
        <v>0.03</v>
      </c>
      <c r="R18" s="13">
        <v>1.35</v>
      </c>
      <c r="S18" s="35">
        <f t="shared" si="2"/>
        <v>45.000000000000007</v>
      </c>
      <c r="T18" s="13">
        <v>0.56000000000000005</v>
      </c>
    </row>
    <row r="19" spans="1:20" x14ac:dyDescent="0.25">
      <c r="A19" s="19" t="s">
        <v>23</v>
      </c>
      <c r="B19" s="13">
        <v>6022</v>
      </c>
      <c r="C19" s="13">
        <v>6857</v>
      </c>
      <c r="D19" s="13">
        <v>7613</v>
      </c>
      <c r="E19" s="13">
        <v>2</v>
      </c>
      <c r="F19" s="13">
        <f t="shared" si="0"/>
        <v>0.3871</v>
      </c>
      <c r="G19" s="13">
        <v>1</v>
      </c>
      <c r="H19" s="39">
        <f t="shared" si="1"/>
        <v>30.744236760124611</v>
      </c>
      <c r="I19" s="3">
        <v>0.92232710280373831</v>
      </c>
      <c r="J19" s="3">
        <v>0.47977570093457944</v>
      </c>
      <c r="K19" s="19">
        <v>0.98</v>
      </c>
      <c r="L19" s="20" t="s">
        <v>28</v>
      </c>
      <c r="M19" s="13">
        <v>0.39500000000000002</v>
      </c>
      <c r="N19" s="13">
        <v>5</v>
      </c>
      <c r="O19" s="20" t="s">
        <v>24</v>
      </c>
      <c r="P19" s="13">
        <v>0.03</v>
      </c>
      <c r="Q19" s="13">
        <v>0.03</v>
      </c>
      <c r="R19" s="13">
        <v>1.35</v>
      </c>
      <c r="S19" s="35">
        <f t="shared" si="2"/>
        <v>45.000000000000007</v>
      </c>
      <c r="T19" s="13">
        <v>0.56000000000000005</v>
      </c>
    </row>
    <row r="20" spans="1:20" x14ac:dyDescent="0.25">
      <c r="A20" s="19" t="s">
        <v>23</v>
      </c>
      <c r="B20" s="13">
        <v>6021</v>
      </c>
      <c r="C20" s="45">
        <v>7621</v>
      </c>
      <c r="D20" s="45">
        <v>8473</v>
      </c>
      <c r="E20" s="13">
        <v>2</v>
      </c>
      <c r="F20" s="13">
        <f t="shared" si="0"/>
        <v>0.39500000000000002</v>
      </c>
      <c r="G20" s="13">
        <v>1</v>
      </c>
      <c r="H20" s="39">
        <f t="shared" si="1"/>
        <v>24.410903426791279</v>
      </c>
      <c r="I20" s="3">
        <v>0.73232710280373836</v>
      </c>
      <c r="J20" s="3">
        <v>0.70977570093457942</v>
      </c>
      <c r="K20" s="19">
        <v>1</v>
      </c>
      <c r="L20" s="20" t="s">
        <v>26</v>
      </c>
      <c r="M20" s="13">
        <v>0.39500000000000002</v>
      </c>
      <c r="N20" s="13">
        <v>5</v>
      </c>
      <c r="O20" s="20" t="s">
        <v>24</v>
      </c>
      <c r="P20" s="13">
        <v>0.03</v>
      </c>
      <c r="Q20" s="13">
        <v>0.03</v>
      </c>
      <c r="R20" s="13">
        <v>1.35</v>
      </c>
      <c r="S20" s="35">
        <f t="shared" si="2"/>
        <v>45.000000000000007</v>
      </c>
      <c r="T20" s="13">
        <v>0.56000000000000005</v>
      </c>
    </row>
    <row r="21" spans="1:20" x14ac:dyDescent="0.25">
      <c r="A21" s="19" t="s">
        <v>23</v>
      </c>
      <c r="B21" s="13">
        <v>6020</v>
      </c>
      <c r="C21" s="45">
        <v>8477</v>
      </c>
      <c r="D21" s="45">
        <v>9205</v>
      </c>
      <c r="E21" s="13">
        <v>2</v>
      </c>
      <c r="F21" s="13">
        <f t="shared" si="0"/>
        <v>0.40290000000000004</v>
      </c>
      <c r="G21" s="13">
        <v>1</v>
      </c>
      <c r="H21" s="39">
        <f t="shared" si="1"/>
        <v>18.077570093457943</v>
      </c>
      <c r="I21" s="3">
        <v>0.5423271028037383</v>
      </c>
      <c r="J21" s="3">
        <v>0.93977570093457941</v>
      </c>
      <c r="K21" s="19">
        <v>1.02</v>
      </c>
      <c r="L21" s="20" t="s">
        <v>39</v>
      </c>
      <c r="M21" s="13">
        <v>0.39500000000000002</v>
      </c>
      <c r="N21" s="13">
        <v>5</v>
      </c>
      <c r="O21" s="20" t="s">
        <v>24</v>
      </c>
      <c r="P21" s="13">
        <v>0.03</v>
      </c>
      <c r="Q21" s="13">
        <v>0.03</v>
      </c>
      <c r="R21" s="13">
        <v>1.35</v>
      </c>
      <c r="S21" s="35">
        <f t="shared" si="2"/>
        <v>45.000000000000007</v>
      </c>
      <c r="T21" s="13">
        <v>0.56000000000000005</v>
      </c>
    </row>
    <row r="22" spans="1:20" x14ac:dyDescent="0.25">
      <c r="A22" s="24" t="s">
        <v>23</v>
      </c>
      <c r="B22" s="23">
        <v>6019</v>
      </c>
      <c r="C22" s="46">
        <v>9209</v>
      </c>
      <c r="D22" s="46">
        <v>9957</v>
      </c>
      <c r="E22" s="23">
        <v>2</v>
      </c>
      <c r="F22" s="23">
        <f t="shared" si="0"/>
        <v>0.40290000000000004</v>
      </c>
      <c r="G22" s="23">
        <v>1</v>
      </c>
      <c r="H22" s="37">
        <f t="shared" si="1"/>
        <v>10.948286604361373</v>
      </c>
      <c r="I22" s="5">
        <v>0.32844859813084115</v>
      </c>
      <c r="J22" s="5">
        <v>1.1697757009345795</v>
      </c>
      <c r="K22" s="24">
        <v>1.02</v>
      </c>
      <c r="L22" s="25" t="s">
        <v>38</v>
      </c>
      <c r="M22" s="23">
        <v>0.39500000000000002</v>
      </c>
      <c r="N22" s="23">
        <v>5</v>
      </c>
      <c r="O22" s="25" t="s">
        <v>24</v>
      </c>
      <c r="P22" s="13">
        <v>0.03</v>
      </c>
      <c r="Q22" s="13">
        <v>0.03</v>
      </c>
      <c r="R22" s="13">
        <v>1.35</v>
      </c>
      <c r="S22" s="35">
        <f t="shared" si="2"/>
        <v>45.000000000000007</v>
      </c>
      <c r="T22" s="13">
        <v>0.56000000000000005</v>
      </c>
    </row>
    <row r="23" spans="1:20" x14ac:dyDescent="0.25">
      <c r="A23" s="19" t="s">
        <v>25</v>
      </c>
      <c r="B23" s="6">
        <v>7021</v>
      </c>
      <c r="C23" s="1">
        <v>4707</v>
      </c>
      <c r="D23" s="1">
        <v>5307</v>
      </c>
      <c r="E23" s="13">
        <v>2</v>
      </c>
      <c r="F23" s="6">
        <f t="shared" si="0"/>
        <v>0.3871</v>
      </c>
      <c r="G23" s="13">
        <v>1</v>
      </c>
      <c r="H23" s="39">
        <f t="shared" si="1"/>
        <v>15.412149532710281</v>
      </c>
      <c r="I23" s="40">
        <v>0.61648598130841126</v>
      </c>
      <c r="J23" s="3">
        <f>R23-I23</f>
        <v>0.23351401869158872</v>
      </c>
      <c r="K23" s="12">
        <v>0.98</v>
      </c>
      <c r="L23" s="26" t="s">
        <v>44</v>
      </c>
      <c r="M23" s="6">
        <v>0.39500000000000002</v>
      </c>
      <c r="N23" s="13">
        <v>5</v>
      </c>
      <c r="O23" s="26" t="s">
        <v>27</v>
      </c>
      <c r="P23" s="13">
        <v>0.04</v>
      </c>
      <c r="Q23" s="13">
        <v>0.04</v>
      </c>
      <c r="R23" s="13">
        <v>0.85</v>
      </c>
      <c r="S23" s="35">
        <f t="shared" si="2"/>
        <v>21.25</v>
      </c>
      <c r="T23" s="13">
        <v>0.65</v>
      </c>
    </row>
    <row r="24" spans="1:20" x14ac:dyDescent="0.25">
      <c r="A24" s="24" t="s">
        <v>25</v>
      </c>
      <c r="B24" s="23">
        <v>7020</v>
      </c>
      <c r="C24" s="46">
        <v>5311</v>
      </c>
      <c r="D24" s="46">
        <v>6019</v>
      </c>
      <c r="E24" s="23">
        <v>2</v>
      </c>
      <c r="F24" s="23">
        <f t="shared" si="0"/>
        <v>0.39500000000000002</v>
      </c>
      <c r="G24" s="23">
        <v>1</v>
      </c>
      <c r="H24" s="37">
        <f t="shared" si="1"/>
        <v>9.0871495327102814</v>
      </c>
      <c r="I24" s="5">
        <v>0.36348598130841125</v>
      </c>
      <c r="J24" s="5">
        <f>R24-I24</f>
        <v>0.48651401869158872</v>
      </c>
      <c r="K24" s="24">
        <v>1</v>
      </c>
      <c r="L24" s="25" t="s">
        <v>22</v>
      </c>
      <c r="M24" s="23">
        <v>0.39500000000000002</v>
      </c>
      <c r="N24" s="23">
        <v>4</v>
      </c>
      <c r="O24" s="25" t="s">
        <v>27</v>
      </c>
      <c r="P24" s="13">
        <v>0.04</v>
      </c>
      <c r="Q24" s="13">
        <v>0.04</v>
      </c>
      <c r="R24" s="13">
        <v>0.85</v>
      </c>
      <c r="S24" s="35">
        <f t="shared" si="2"/>
        <v>21.25</v>
      </c>
      <c r="T24" s="13">
        <v>0.65</v>
      </c>
    </row>
    <row r="25" spans="1:20" x14ac:dyDescent="0.25">
      <c r="A25" s="19" t="s">
        <v>25</v>
      </c>
      <c r="B25" s="13">
        <v>7114</v>
      </c>
      <c r="C25" s="1">
        <v>9859</v>
      </c>
      <c r="D25" s="18">
        <v>10587</v>
      </c>
      <c r="E25" s="13">
        <v>2</v>
      </c>
      <c r="F25" s="13">
        <f t="shared" ref="F25" si="3">M25*K25</f>
        <v>0.39500000000000002</v>
      </c>
      <c r="G25" s="13">
        <v>1</v>
      </c>
      <c r="H25" s="39">
        <f t="shared" si="1"/>
        <v>13.579672897196263</v>
      </c>
      <c r="I25" s="3">
        <v>0.54318691588785051</v>
      </c>
      <c r="J25" s="3">
        <f>R25-I25</f>
        <v>0.35681308411214951</v>
      </c>
      <c r="K25" s="19">
        <v>1</v>
      </c>
      <c r="L25" s="20" t="s">
        <v>43</v>
      </c>
      <c r="M25" s="13">
        <v>0.39500000000000002</v>
      </c>
      <c r="N25" s="13">
        <v>5</v>
      </c>
      <c r="O25" s="20" t="s">
        <v>27</v>
      </c>
      <c r="P25" s="13">
        <v>0.04</v>
      </c>
      <c r="Q25" s="13">
        <v>0.04</v>
      </c>
      <c r="R25" s="13">
        <v>0.9</v>
      </c>
      <c r="S25" s="35">
        <f t="shared" si="2"/>
        <v>22.5</v>
      </c>
      <c r="T25" s="13">
        <v>0.65</v>
      </c>
    </row>
    <row r="26" spans="1:20" x14ac:dyDescent="0.25">
      <c r="A26" s="19" t="s">
        <v>25</v>
      </c>
      <c r="B26" s="13">
        <v>7113</v>
      </c>
      <c r="C26" s="1">
        <v>10663</v>
      </c>
      <c r="D26" s="18">
        <v>11327</v>
      </c>
      <c r="E26" s="13">
        <v>2</v>
      </c>
      <c r="F26" s="13">
        <f>M26*K26</f>
        <v>0.40290000000000004</v>
      </c>
      <c r="G26" s="13">
        <v>1</v>
      </c>
      <c r="H26" s="39">
        <f t="shared" si="1"/>
        <v>6.49158878504673</v>
      </c>
      <c r="I26" s="3">
        <v>0.2596635514018692</v>
      </c>
      <c r="J26" s="3">
        <f>R26-I26</f>
        <v>0.64033644859813088</v>
      </c>
      <c r="K26" s="19">
        <v>1.02</v>
      </c>
      <c r="L26" s="20" t="s">
        <v>22</v>
      </c>
      <c r="M26" s="13">
        <v>0.39500000000000002</v>
      </c>
      <c r="N26" s="13">
        <v>4</v>
      </c>
      <c r="O26" s="20" t="s">
        <v>27</v>
      </c>
      <c r="P26" s="13">
        <v>0.04</v>
      </c>
      <c r="Q26" s="13">
        <v>0.04</v>
      </c>
      <c r="R26" s="13">
        <v>0.9</v>
      </c>
      <c r="S26" s="35">
        <f t="shared" si="2"/>
        <v>22.5</v>
      </c>
      <c r="T26" s="13">
        <v>0.65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Fig4_S2.1-S.2-4</vt:lpstr>
      <vt:lpstr>Fig5_Fig6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Renske Terwisscha van Scheltinga</dc:creator>
  <cp:lastModifiedBy>Renske</cp:lastModifiedBy>
  <dcterms:created xsi:type="dcterms:W3CDTF">2019-08-22T22:20:41Z</dcterms:created>
  <dcterms:modified xsi:type="dcterms:W3CDTF">2021-02-10T10:45:49Z</dcterms:modified>
</cp:coreProperties>
</file>