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row398\Dropbox\Tarawera Review\FIgures_Table for supplement\"/>
    </mc:Choice>
  </mc:AlternateContent>
  <xr:revisionPtr revIDLastSave="0" documentId="8_{916C714D-FB61-483E-9D1F-09FF1F93C5CC}" xr6:coauthVersionLast="45" xr6:coauthVersionMax="45" xr10:uidLastSave="{00000000-0000-0000-0000-000000000000}"/>
  <bookViews>
    <workbookView xWindow="-25320" yWindow="465" windowWidth="25440" windowHeight="15390" xr2:uid="{96829B62-5502-4937-91B1-46B563DA92C3}"/>
  </bookViews>
  <sheets>
    <sheet name="supplemental table 2"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9" i="1" l="1"/>
  <c r="P11" i="1"/>
  <c r="O19" i="1"/>
  <c r="O11" i="1"/>
  <c r="E19" i="1"/>
  <c r="K19" i="1" l="1"/>
  <c r="J19" i="1"/>
  <c r="I19" i="1"/>
  <c r="H19" i="1"/>
  <c r="D19" i="1"/>
  <c r="K11" i="1"/>
  <c r="J11" i="1"/>
  <c r="I11" i="1"/>
  <c r="H11" i="1"/>
  <c r="G11" i="1"/>
  <c r="E11" i="1"/>
  <c r="D11" i="1"/>
  <c r="C11" i="1"/>
  <c r="B11" i="1"/>
</calcChain>
</file>

<file path=xl/sharedStrings.xml><?xml version="1.0" encoding="utf-8"?>
<sst xmlns="http://schemas.openxmlformats.org/spreadsheetml/2006/main" count="92" uniqueCount="91">
  <si>
    <t>FeO</t>
  </si>
  <si>
    <t>CaO</t>
  </si>
  <si>
    <t>MgO</t>
  </si>
  <si>
    <t>Total</t>
  </si>
  <si>
    <t>Hiess et al 2007</t>
  </si>
  <si>
    <t>Cole, 1966</t>
  </si>
  <si>
    <t>Zellmer et al 2020</t>
  </si>
  <si>
    <t>This study</t>
  </si>
  <si>
    <t>5007‐2</t>
  </si>
  <si>
    <t>5007‐3</t>
  </si>
  <si>
    <t>5007‐4</t>
  </si>
  <si>
    <t>5007‐5</t>
  </si>
  <si>
    <t>KLE 09 TB01</t>
  </si>
  <si>
    <t>15TAR7</t>
  </si>
  <si>
    <t>TVZ-4</t>
  </si>
  <si>
    <t>13 (11072)</t>
  </si>
  <si>
    <t>TWA</t>
  </si>
  <si>
    <t>Tarawera</t>
  </si>
  <si>
    <t xml:space="preserve"> FeO*</t>
  </si>
  <si>
    <t>MnO</t>
  </si>
  <si>
    <t>LOI</t>
  </si>
  <si>
    <t>Rb</t>
  </si>
  <si>
    <t>Ba</t>
  </si>
  <si>
    <t>Th</t>
  </si>
  <si>
    <t>U</t>
  </si>
  <si>
    <t>Nb</t>
  </si>
  <si>
    <t>Ta</t>
  </si>
  <si>
    <t>La</t>
  </si>
  <si>
    <t>Ce</t>
  </si>
  <si>
    <t>Pb</t>
  </si>
  <si>
    <t>Pr</t>
  </si>
  <si>
    <t>Sr</t>
  </si>
  <si>
    <t>Nd</t>
  </si>
  <si>
    <t>Sm</t>
  </si>
  <si>
    <t>Zr</t>
  </si>
  <si>
    <t>Hf</t>
  </si>
  <si>
    <t>Eu</t>
  </si>
  <si>
    <t>Gd</t>
  </si>
  <si>
    <t>Tb</t>
  </si>
  <si>
    <t>Dy</t>
  </si>
  <si>
    <t>Y</t>
  </si>
  <si>
    <t>Ho</t>
  </si>
  <si>
    <t>Er</t>
  </si>
  <si>
    <t>Tm</t>
  </si>
  <si>
    <t>Yb</t>
  </si>
  <si>
    <t>Lu</t>
  </si>
  <si>
    <t>Ni</t>
  </si>
  <si>
    <t>Sc</t>
  </si>
  <si>
    <t>Ti</t>
  </si>
  <si>
    <t>V</t>
  </si>
  <si>
    <t>Cr</t>
  </si>
  <si>
    <t>Co</t>
  </si>
  <si>
    <t>Zn</t>
  </si>
  <si>
    <t xml:space="preserve"> Cu</t>
  </si>
  <si>
    <t>Ga</t>
  </si>
  <si>
    <t>Cs</t>
  </si>
  <si>
    <t>Sample</t>
  </si>
  <si>
    <t>Reference</t>
  </si>
  <si>
    <t>Grange 1937</t>
  </si>
  <si>
    <t>Leonard et al 2002</t>
  </si>
  <si>
    <t>Nairn et al 2004</t>
  </si>
  <si>
    <t>Gamble et al 1990</t>
  </si>
  <si>
    <t>Gamble et al 1993</t>
  </si>
  <si>
    <t>E. Klemetti, personal communication</t>
  </si>
  <si>
    <t>Rooney and Deering, 2014</t>
  </si>
  <si>
    <t>Trace elements (ppm)</t>
  </si>
  <si>
    <t>Major elements (wt% oxide)</t>
  </si>
  <si>
    <t>T2</t>
  </si>
  <si>
    <t>Nairn, 1979</t>
  </si>
  <si>
    <t>Cole, 1970</t>
  </si>
  <si>
    <t>Cole, 1973 (published within a TVZ average)</t>
  </si>
  <si>
    <t>Nairn, 2002</t>
  </si>
  <si>
    <t>Nairn, 1981</t>
  </si>
  <si>
    <t>7,8</t>
  </si>
  <si>
    <t>2,3,5</t>
  </si>
  <si>
    <t>1,2,10</t>
  </si>
  <si>
    <t>6,10</t>
  </si>
  <si>
    <t>4,5,9,10,11</t>
  </si>
  <si>
    <t>Black Crater (Waimangu)</t>
  </si>
  <si>
    <r>
      <t>SiO</t>
    </r>
    <r>
      <rPr>
        <vertAlign val="subscript"/>
        <sz val="10"/>
        <color theme="1"/>
        <rFont val="Times New Roman"/>
        <family val="1"/>
      </rPr>
      <t>2</t>
    </r>
  </si>
  <si>
    <r>
      <t>TiO</t>
    </r>
    <r>
      <rPr>
        <vertAlign val="subscript"/>
        <sz val="10"/>
        <color theme="1"/>
        <rFont val="Times New Roman"/>
        <family val="1"/>
      </rPr>
      <t>2</t>
    </r>
  </si>
  <si>
    <r>
      <t>Al</t>
    </r>
    <r>
      <rPr>
        <vertAlign val="subscript"/>
        <sz val="10"/>
        <color theme="1"/>
        <rFont val="Times New Roman"/>
        <family val="1"/>
      </rPr>
      <t>2</t>
    </r>
    <r>
      <rPr>
        <sz val="10"/>
        <color theme="1"/>
        <rFont val="Times New Roman"/>
        <family val="1"/>
      </rPr>
      <t>O</t>
    </r>
    <r>
      <rPr>
        <vertAlign val="subscript"/>
        <sz val="10"/>
        <color theme="1"/>
        <rFont val="Times New Roman"/>
        <family val="1"/>
      </rPr>
      <t>3</t>
    </r>
  </si>
  <si>
    <r>
      <t>Fe</t>
    </r>
    <r>
      <rPr>
        <vertAlign val="subscript"/>
        <sz val="10"/>
        <color theme="1"/>
        <rFont val="Times New Roman"/>
        <family val="1"/>
      </rPr>
      <t>2</t>
    </r>
    <r>
      <rPr>
        <sz val="10"/>
        <color theme="1"/>
        <rFont val="Times New Roman"/>
        <family val="1"/>
      </rPr>
      <t>O</t>
    </r>
    <r>
      <rPr>
        <vertAlign val="subscript"/>
        <sz val="10"/>
        <color theme="1"/>
        <rFont val="Times New Roman"/>
        <family val="1"/>
      </rPr>
      <t>3</t>
    </r>
    <r>
      <rPr>
        <sz val="10"/>
        <color theme="1"/>
        <rFont val="Times New Roman"/>
        <family val="1"/>
      </rPr>
      <t>*</t>
    </r>
  </si>
  <si>
    <r>
      <t>Na</t>
    </r>
    <r>
      <rPr>
        <vertAlign val="subscript"/>
        <sz val="10"/>
        <color theme="1"/>
        <rFont val="Times New Roman"/>
        <family val="1"/>
      </rPr>
      <t>2</t>
    </r>
    <r>
      <rPr>
        <sz val="10"/>
        <color theme="1"/>
        <rFont val="Times New Roman"/>
        <family val="1"/>
      </rPr>
      <t>O</t>
    </r>
  </si>
  <si>
    <r>
      <t>K</t>
    </r>
    <r>
      <rPr>
        <vertAlign val="subscript"/>
        <sz val="10"/>
        <color theme="1"/>
        <rFont val="Times New Roman"/>
        <family val="1"/>
      </rPr>
      <t>2</t>
    </r>
    <r>
      <rPr>
        <sz val="10"/>
        <color theme="1"/>
        <rFont val="Times New Roman"/>
        <family val="1"/>
      </rPr>
      <t>O</t>
    </r>
  </si>
  <si>
    <r>
      <t>P</t>
    </r>
    <r>
      <rPr>
        <vertAlign val="subscript"/>
        <sz val="10"/>
        <color theme="1"/>
        <rFont val="Times New Roman"/>
        <family val="1"/>
      </rPr>
      <t>2</t>
    </r>
    <r>
      <rPr>
        <sz val="10"/>
        <color theme="1"/>
        <rFont val="Times New Roman"/>
        <family val="1"/>
      </rPr>
      <t>O</t>
    </r>
    <r>
      <rPr>
        <vertAlign val="subscript"/>
        <sz val="10"/>
        <color theme="1"/>
        <rFont val="Times New Roman"/>
        <family val="1"/>
      </rPr>
      <t>5</t>
    </r>
  </si>
  <si>
    <t>Supplemental Table 2: Tarawera and Black Crater (Waimangu) bulk chemical analyses.</t>
  </si>
  <si>
    <r>
      <t>21717</t>
    </r>
    <r>
      <rPr>
        <vertAlign val="superscript"/>
        <sz val="10"/>
        <color rgb="FFFF0000"/>
        <rFont val="Times New Roman"/>
        <family val="1"/>
      </rPr>
      <t>a</t>
    </r>
  </si>
  <si>
    <r>
      <t>9.64</t>
    </r>
    <r>
      <rPr>
        <b/>
        <vertAlign val="superscript"/>
        <sz val="10"/>
        <color rgb="FFFF0000"/>
        <rFont val="Times New Roman"/>
        <family val="1"/>
      </rPr>
      <t>b</t>
    </r>
  </si>
  <si>
    <r>
      <t>16</t>
    </r>
    <r>
      <rPr>
        <vertAlign val="superscript"/>
        <sz val="10"/>
        <rFont val="Times New Roman"/>
        <family val="1"/>
      </rPr>
      <t>c</t>
    </r>
  </si>
  <si>
    <r>
      <t>Note: *Italicized total FeO (FeO*) calculated from measured total Fe</t>
    </r>
    <r>
      <rPr>
        <vertAlign val="subscript"/>
        <sz val="10"/>
        <color theme="1"/>
        <rFont val="Times New Roman"/>
        <family val="1"/>
      </rPr>
      <t>2</t>
    </r>
    <r>
      <rPr>
        <sz val="10"/>
        <color theme="1"/>
        <rFont val="Times New Roman"/>
        <family val="1"/>
      </rPr>
      <t>O</t>
    </r>
    <r>
      <rPr>
        <vertAlign val="subscript"/>
        <sz val="10"/>
        <color theme="1"/>
        <rFont val="Times New Roman"/>
        <family val="1"/>
      </rPr>
      <t>3</t>
    </r>
    <r>
      <rPr>
        <sz val="10"/>
        <color theme="1"/>
        <rFont val="Times New Roman"/>
        <family val="1"/>
      </rPr>
      <t>, or measured Fe</t>
    </r>
    <r>
      <rPr>
        <vertAlign val="subscript"/>
        <sz val="10"/>
        <color theme="1"/>
        <rFont val="Times New Roman"/>
        <family val="1"/>
      </rPr>
      <t>2</t>
    </r>
    <r>
      <rPr>
        <sz val="10"/>
        <color theme="1"/>
        <rFont val="Times New Roman"/>
        <family val="1"/>
      </rPr>
      <t>O</t>
    </r>
    <r>
      <rPr>
        <vertAlign val="subscript"/>
        <sz val="10"/>
        <color theme="1"/>
        <rFont val="Times New Roman"/>
        <family val="1"/>
      </rPr>
      <t>3</t>
    </r>
    <r>
      <rPr>
        <sz val="10"/>
        <color theme="1"/>
        <rFont val="Times New Roman"/>
        <family val="1"/>
      </rPr>
      <t xml:space="preserve"> and FeO. </t>
    </r>
    <r>
      <rPr>
        <vertAlign val="superscript"/>
        <sz val="10"/>
        <color theme="1"/>
        <rFont val="Times New Roman"/>
        <family val="1"/>
      </rPr>
      <t>a</t>
    </r>
    <r>
      <rPr>
        <sz val="10"/>
        <color theme="1"/>
        <rFont val="Times New Roman"/>
        <family val="1"/>
      </rPr>
      <t xml:space="preserve">Original analysis of Tarawera basalt sample 21717 is not available from the published average in Cole (1973). </t>
    </r>
    <r>
      <rPr>
        <vertAlign val="superscript"/>
        <sz val="10"/>
        <color theme="1"/>
        <rFont val="Times New Roman"/>
        <family val="1"/>
      </rPr>
      <t>b</t>
    </r>
    <r>
      <rPr>
        <sz val="10"/>
        <color theme="1"/>
        <rFont val="Times New Roman"/>
        <family val="1"/>
      </rPr>
      <t>Fe</t>
    </r>
    <r>
      <rPr>
        <vertAlign val="subscript"/>
        <sz val="10"/>
        <color theme="1"/>
        <rFont val="Times New Roman"/>
        <family val="1"/>
      </rPr>
      <t>2</t>
    </r>
    <r>
      <rPr>
        <sz val="10"/>
        <color theme="1"/>
        <rFont val="Times New Roman"/>
        <family val="1"/>
      </rPr>
      <t>O</t>
    </r>
    <r>
      <rPr>
        <vertAlign val="subscript"/>
        <sz val="10"/>
        <color theme="1"/>
        <rFont val="Times New Roman"/>
        <family val="1"/>
      </rPr>
      <t>3</t>
    </r>
    <r>
      <rPr>
        <sz val="10"/>
        <color theme="1"/>
        <rFont val="Times New Roman"/>
        <family val="1"/>
      </rPr>
      <t>*  originates from Cole (1973), however this value appears to be an average of multiple analyses and we recommend not using this analysis further. cAnalysis for this study performed at the Washington State University GeoAnalytical Laboratory using standard XRF methodologies.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</si>
</sst>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d\,\ yyyy"/>
    <numFmt numFmtId="165" formatCode="0.00\ "/>
    <numFmt numFmtId="166" formatCode="0.000"/>
    <numFmt numFmtId="167" formatCode="0\ \ "/>
    <numFmt numFmtId="168" formatCode="0.0"/>
  </numFmts>
  <fonts count="17" x14ac:knownFonts="1">
    <font>
      <sz val="11"/>
      <color theme="1"/>
      <name val="Calibri"/>
      <family val="2"/>
      <scheme val="minor"/>
    </font>
    <font>
      <sz val="10"/>
      <name val="Arial"/>
      <family val="2"/>
    </font>
    <font>
      <sz val="10"/>
      <name val="Times New Roman"/>
      <family val="1"/>
    </font>
    <font>
      <b/>
      <sz val="10"/>
      <name val="Times New Roman"/>
      <family val="1"/>
    </font>
    <font>
      <sz val="10"/>
      <color indexed="9"/>
      <name val="Times New Roman"/>
      <family val="1"/>
    </font>
    <font>
      <sz val="10"/>
      <color rgb="FF000000"/>
      <name val="Times New Roman"/>
      <family val="1"/>
    </font>
    <font>
      <sz val="10"/>
      <color theme="1"/>
      <name val="Times New Roman"/>
      <family val="1"/>
    </font>
    <font>
      <i/>
      <sz val="10"/>
      <name val="Times New Roman"/>
      <family val="1"/>
    </font>
    <font>
      <b/>
      <sz val="10"/>
      <color theme="1"/>
      <name val="Times New Roman"/>
      <family val="1"/>
    </font>
    <font>
      <vertAlign val="subscript"/>
      <sz val="10"/>
      <color theme="1"/>
      <name val="Times New Roman"/>
      <family val="1"/>
    </font>
    <font>
      <vertAlign val="superscript"/>
      <sz val="10"/>
      <color theme="1"/>
      <name val="Times New Roman"/>
      <family val="1"/>
    </font>
    <font>
      <sz val="10"/>
      <color rgb="FFFF0000"/>
      <name val="Times New Roman"/>
      <family val="1"/>
    </font>
    <font>
      <vertAlign val="superscript"/>
      <sz val="10"/>
      <color rgb="FFFF0000"/>
      <name val="Times New Roman"/>
      <family val="1"/>
    </font>
    <font>
      <b/>
      <sz val="10"/>
      <color rgb="FFFF0000"/>
      <name val="Times New Roman"/>
      <family val="1"/>
    </font>
    <font>
      <b/>
      <vertAlign val="superscript"/>
      <sz val="10"/>
      <color rgb="FFFF0000"/>
      <name val="Times New Roman"/>
      <family val="1"/>
    </font>
    <font>
      <b/>
      <i/>
      <sz val="10"/>
      <color rgb="FFFF0000"/>
      <name val="Times New Roman"/>
      <family val="1"/>
    </font>
    <font>
      <vertAlign val="superscript"/>
      <sz val="10"/>
      <name val="Times New Roman"/>
      <family val="1"/>
    </font>
  </fonts>
  <fills count="3">
    <fill>
      <patternFill patternType="none"/>
    </fill>
    <fill>
      <patternFill patternType="gray125"/>
    </fill>
    <fill>
      <patternFill patternType="solid">
        <fgColor rgb="FFFFFFFF"/>
        <bgColor rgb="FF000000"/>
      </patternFill>
    </fill>
  </fills>
  <borders count="4">
    <border>
      <left/>
      <right/>
      <top/>
      <bottom/>
      <diagonal/>
    </border>
    <border>
      <left/>
      <right style="thin">
        <color rgb="FFCCCCCC"/>
      </right>
      <top style="thin">
        <color rgb="FFCCCCCC"/>
      </top>
      <bottom style="thin">
        <color rgb="FFCCCCCC"/>
      </bottom>
      <diagonal/>
    </border>
    <border>
      <left/>
      <right/>
      <top/>
      <bottom style="medium">
        <color indexed="64"/>
      </bottom>
      <diagonal/>
    </border>
    <border>
      <left/>
      <right/>
      <top style="medium">
        <color indexed="64"/>
      </top>
      <bottom/>
      <diagonal/>
    </border>
  </borders>
  <cellStyleXfs count="2">
    <xf numFmtId="0" fontId="0" fillId="0" borderId="0"/>
    <xf numFmtId="0" fontId="1" fillId="0" borderId="0"/>
  </cellStyleXfs>
  <cellXfs count="53">
    <xf numFmtId="0" fontId="0" fillId="0" borderId="0" xfId="0"/>
    <xf numFmtId="0" fontId="2" fillId="0" borderId="0" xfId="0" applyFont="1"/>
    <xf numFmtId="0" fontId="2" fillId="0" borderId="0" xfId="0" applyFont="1" applyAlignment="1">
      <alignment horizontal="center"/>
    </xf>
    <xf numFmtId="0" fontId="2" fillId="0" borderId="0" xfId="0" applyNumberFormat="1" applyFont="1" applyAlignment="1">
      <alignment horizontal="center"/>
    </xf>
    <xf numFmtId="164" fontId="2" fillId="0" borderId="0" xfId="0" applyNumberFormat="1" applyFont="1"/>
    <xf numFmtId="165" fontId="2" fillId="0" borderId="0" xfId="1" applyNumberFormat="1" applyFont="1"/>
    <xf numFmtId="166" fontId="2" fillId="0" borderId="0" xfId="1" applyNumberFormat="1" applyFont="1"/>
    <xf numFmtId="0" fontId="4" fillId="0" borderId="0" xfId="0" applyFont="1"/>
    <xf numFmtId="167" fontId="2" fillId="0" borderId="0" xfId="1" applyNumberFormat="1" applyFont="1"/>
    <xf numFmtId="0" fontId="2" fillId="0" borderId="1" xfId="0" applyFont="1" applyBorder="1"/>
    <xf numFmtId="1" fontId="5" fillId="2" borderId="1" xfId="0" applyNumberFormat="1" applyFont="1" applyFill="1" applyBorder="1"/>
    <xf numFmtId="1" fontId="5" fillId="2" borderId="0" xfId="0" applyNumberFormat="1" applyFont="1" applyFill="1" applyBorder="1"/>
    <xf numFmtId="0" fontId="6" fillId="0" borderId="0" xfId="0" applyFont="1"/>
    <xf numFmtId="15" fontId="2" fillId="0" borderId="0" xfId="1" applyNumberFormat="1" applyFont="1" applyAlignment="1">
      <alignment horizontal="center"/>
    </xf>
    <xf numFmtId="0" fontId="2" fillId="0" borderId="0" xfId="0" applyFont="1" applyAlignment="1">
      <alignment horizontal="left" vertical="top" wrapText="1"/>
    </xf>
    <xf numFmtId="0" fontId="6" fillId="0" borderId="2" xfId="0" applyFont="1" applyBorder="1"/>
    <xf numFmtId="0" fontId="2" fillId="0" borderId="2" xfId="0" applyFont="1" applyBorder="1"/>
    <xf numFmtId="0" fontId="3" fillId="0" borderId="2" xfId="0" applyFont="1" applyBorder="1" applyAlignment="1">
      <alignment horizontal="center" vertical="top" wrapText="1"/>
    </xf>
    <xf numFmtId="0" fontId="2" fillId="0" borderId="0" xfId="1" applyFont="1" applyAlignment="1">
      <alignment horizontal="center"/>
    </xf>
    <xf numFmtId="0" fontId="2" fillId="0" borderId="0" xfId="0" applyFont="1" applyAlignment="1"/>
    <xf numFmtId="0" fontId="3" fillId="0" borderId="0" xfId="0" applyFont="1" applyBorder="1" applyAlignment="1">
      <alignment horizontal="center" vertical="top" wrapText="1"/>
    </xf>
    <xf numFmtId="0" fontId="2" fillId="0" borderId="0" xfId="0" applyFont="1" applyBorder="1"/>
    <xf numFmtId="2" fontId="7" fillId="0" borderId="0" xfId="0" applyNumberFormat="1" applyFont="1"/>
    <xf numFmtId="0" fontId="2" fillId="0" borderId="0" xfId="0" applyFont="1" applyFill="1" applyBorder="1"/>
    <xf numFmtId="0" fontId="6" fillId="0" borderId="0" xfId="0" applyFont="1" applyFill="1"/>
    <xf numFmtId="1" fontId="5" fillId="0" borderId="0" xfId="0" applyNumberFormat="1" applyFont="1" applyFill="1" applyBorder="1"/>
    <xf numFmtId="2" fontId="5" fillId="0" borderId="0" xfId="0" applyNumberFormat="1" applyFont="1" applyFill="1" applyBorder="1"/>
    <xf numFmtId="168" fontId="5" fillId="0" borderId="0" xfId="0" applyNumberFormat="1" applyFont="1" applyFill="1" applyBorder="1"/>
    <xf numFmtId="0" fontId="2" fillId="0" borderId="0" xfId="0" applyFont="1" applyFill="1"/>
    <xf numFmtId="167" fontId="2" fillId="0" borderId="0" xfId="1" applyNumberFormat="1" applyFont="1" applyFill="1"/>
    <xf numFmtId="2" fontId="5" fillId="0" borderId="1" xfId="0" applyNumberFormat="1" applyFont="1" applyFill="1" applyBorder="1"/>
    <xf numFmtId="0" fontId="3" fillId="0" borderId="0" xfId="1" applyFont="1" applyFill="1"/>
    <xf numFmtId="0" fontId="2" fillId="0" borderId="1" xfId="0" applyFont="1" applyFill="1" applyBorder="1"/>
    <xf numFmtId="0" fontId="4" fillId="0" borderId="0" xfId="0" applyFont="1" applyFill="1"/>
    <xf numFmtId="168" fontId="2" fillId="0" borderId="0" xfId="1" applyNumberFormat="1" applyFont="1" applyFill="1"/>
    <xf numFmtId="168" fontId="5" fillId="0" borderId="1" xfId="0" applyNumberFormat="1" applyFont="1" applyFill="1" applyBorder="1"/>
    <xf numFmtId="1" fontId="5" fillId="0" borderId="1" xfId="0" applyNumberFormat="1" applyFont="1" applyFill="1" applyBorder="1"/>
    <xf numFmtId="0" fontId="6" fillId="0" borderId="2" xfId="0" applyFont="1" applyFill="1" applyBorder="1"/>
    <xf numFmtId="167" fontId="2" fillId="0" borderId="2" xfId="1" applyNumberFormat="1" applyFont="1" applyFill="1" applyBorder="1"/>
    <xf numFmtId="1" fontId="5" fillId="0" borderId="2" xfId="0" applyNumberFormat="1" applyFont="1" applyFill="1" applyBorder="1"/>
    <xf numFmtId="0" fontId="6" fillId="0" borderId="0" xfId="0" applyFont="1" applyBorder="1"/>
    <xf numFmtId="0" fontId="8" fillId="0" borderId="0" xfId="0" applyFont="1" applyBorder="1"/>
    <xf numFmtId="0" fontId="6" fillId="0" borderId="0" xfId="0" applyFont="1" applyAlignment="1">
      <alignment horizontal="center"/>
    </xf>
    <xf numFmtId="0" fontId="11" fillId="0" borderId="0" xfId="0" applyFont="1" applyAlignment="1">
      <alignment horizontal="center"/>
    </xf>
    <xf numFmtId="0" fontId="11" fillId="0" borderId="0" xfId="0" applyFont="1"/>
    <xf numFmtId="0" fontId="13" fillId="0" borderId="0" xfId="0" applyFont="1" applyAlignment="1">
      <alignment horizontal="right"/>
    </xf>
    <xf numFmtId="0" fontId="11" fillId="0" borderId="0" xfId="0" applyFont="1" applyAlignment="1">
      <alignment horizontal="right"/>
    </xf>
    <xf numFmtId="2" fontId="15" fillId="0" borderId="0" xfId="0" applyNumberFormat="1" applyFont="1" applyAlignment="1">
      <alignment horizontal="right"/>
    </xf>
    <xf numFmtId="0" fontId="11" fillId="0" borderId="2" xfId="0" applyFont="1" applyBorder="1"/>
    <xf numFmtId="0" fontId="3" fillId="0" borderId="3" xfId="0" applyFont="1" applyBorder="1" applyAlignment="1">
      <alignment horizontal="center" vertical="top" wrapText="1"/>
    </xf>
    <xf numFmtId="0" fontId="0" fillId="0" borderId="3" xfId="0" applyBorder="1" applyAlignment="1">
      <alignment horizontal="center" vertical="top" wrapText="1"/>
    </xf>
    <xf numFmtId="0" fontId="6" fillId="0" borderId="3" xfId="0" applyFont="1" applyBorder="1" applyAlignment="1">
      <alignment wrapText="1"/>
    </xf>
    <xf numFmtId="0" fontId="0" fillId="0" borderId="3" xfId="0" applyBorder="1" applyAlignment="1">
      <alignment wrapText="1"/>
    </xf>
  </cellXfs>
  <cellStyles count="2">
    <cellStyle name="Normal" xfId="0" builtinId="0"/>
    <cellStyle name="Normal 3" xfId="1" xr:uid="{1A358007-18B0-47AE-8B8A-FBA70BDA05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6545-8919-4593-BB82-7E7B0BD30418}">
  <dimension ref="A1:Z58"/>
  <sheetViews>
    <sheetView tabSelected="1" workbookViewId="0">
      <selection sqref="A1:XFD1048576"/>
    </sheetView>
  </sheetViews>
  <sheetFormatPr defaultRowHeight="14.5" x14ac:dyDescent="0.35"/>
  <cols>
    <col min="1" max="5" width="8.7265625" style="12"/>
    <col min="6" max="6" width="9.90625" style="12" bestFit="1" customWidth="1"/>
    <col min="7" max="12" width="8.7265625" style="12"/>
    <col min="13" max="13" width="11.26953125" style="12" bestFit="1" customWidth="1"/>
    <col min="14" max="14" width="4.08984375" style="12" customWidth="1"/>
    <col min="15" max="16" width="11.26953125" style="12" customWidth="1"/>
    <col min="17" max="17" width="2.6328125" style="12" customWidth="1"/>
    <col min="27" max="16384" width="8.7265625" style="12"/>
  </cols>
  <sheetData>
    <row r="1" spans="1:26" ht="15" thickBot="1" x14ac:dyDescent="0.4">
      <c r="A1" s="15" t="s">
        <v>86</v>
      </c>
      <c r="B1" s="15"/>
      <c r="C1" s="15"/>
      <c r="D1" s="15"/>
      <c r="E1" s="15"/>
      <c r="F1" s="15"/>
      <c r="G1" s="15"/>
      <c r="H1" s="15"/>
      <c r="I1" s="15"/>
      <c r="J1" s="15"/>
      <c r="K1" s="15"/>
      <c r="L1" s="16"/>
      <c r="M1" s="17"/>
      <c r="N1" s="17"/>
      <c r="O1" s="17"/>
      <c r="P1" s="17"/>
      <c r="Q1" s="20"/>
    </row>
    <row r="2" spans="1:26" x14ac:dyDescent="0.35">
      <c r="A2" s="40"/>
      <c r="B2" s="41" t="s">
        <v>17</v>
      </c>
      <c r="C2" s="40"/>
      <c r="D2" s="40"/>
      <c r="E2" s="40"/>
      <c r="F2" s="40"/>
      <c r="G2" s="40"/>
      <c r="H2" s="40"/>
      <c r="I2" s="40"/>
      <c r="J2" s="40"/>
      <c r="K2" s="40"/>
      <c r="L2" s="21"/>
      <c r="M2" s="20"/>
      <c r="N2" s="20"/>
      <c r="O2" s="49" t="s">
        <v>78</v>
      </c>
      <c r="P2" s="50"/>
      <c r="Q2" s="20"/>
    </row>
    <row r="3" spans="1:26" ht="16" x14ac:dyDescent="0.35">
      <c r="A3" s="12" t="s">
        <v>56</v>
      </c>
      <c r="B3" s="42" t="s">
        <v>13</v>
      </c>
      <c r="C3" s="42" t="s">
        <v>14</v>
      </c>
      <c r="D3" s="42" t="s">
        <v>15</v>
      </c>
      <c r="E3" s="42">
        <v>14</v>
      </c>
      <c r="F3" s="43" t="s">
        <v>87</v>
      </c>
      <c r="G3" s="42" t="s">
        <v>16</v>
      </c>
      <c r="H3" s="42" t="s">
        <v>8</v>
      </c>
      <c r="I3" s="42" t="s">
        <v>9</v>
      </c>
      <c r="J3" s="42" t="s">
        <v>10</v>
      </c>
      <c r="K3" s="42" t="s">
        <v>11</v>
      </c>
      <c r="L3" s="18" t="s">
        <v>67</v>
      </c>
      <c r="M3" s="2" t="s">
        <v>12</v>
      </c>
      <c r="N3" s="2"/>
      <c r="O3" s="2">
        <v>13401</v>
      </c>
      <c r="P3" s="2">
        <v>13559</v>
      </c>
      <c r="Q3" s="19"/>
      <c r="S3" s="12" t="s">
        <v>57</v>
      </c>
      <c r="T3" s="12"/>
      <c r="U3" s="12"/>
      <c r="V3" s="12"/>
      <c r="W3" s="12"/>
    </row>
    <row r="4" spans="1:26" ht="16" x14ac:dyDescent="0.35">
      <c r="A4" s="12" t="s">
        <v>57</v>
      </c>
      <c r="B4" s="42">
        <v>12</v>
      </c>
      <c r="C4" s="42" t="s">
        <v>73</v>
      </c>
      <c r="D4" s="42" t="s">
        <v>74</v>
      </c>
      <c r="E4" s="42" t="s">
        <v>75</v>
      </c>
      <c r="F4" s="43" t="s">
        <v>77</v>
      </c>
      <c r="G4" s="42">
        <v>14</v>
      </c>
      <c r="H4" s="42">
        <v>13</v>
      </c>
      <c r="I4" s="42">
        <v>13</v>
      </c>
      <c r="J4" s="42">
        <v>13</v>
      </c>
      <c r="K4" s="42">
        <v>13</v>
      </c>
      <c r="L4" s="2" t="s">
        <v>89</v>
      </c>
      <c r="M4" s="42">
        <v>15</v>
      </c>
      <c r="N4" s="3"/>
      <c r="O4" s="42">
        <v>5</v>
      </c>
      <c r="P4" s="42" t="s">
        <v>76</v>
      </c>
      <c r="Q4" s="3"/>
      <c r="R4">
        <v>1</v>
      </c>
      <c r="S4" s="12" t="s">
        <v>58</v>
      </c>
      <c r="T4" s="12"/>
      <c r="U4" s="12"/>
      <c r="V4" s="12"/>
      <c r="Z4" s="12"/>
    </row>
    <row r="5" spans="1:26" x14ac:dyDescent="0.35">
      <c r="A5" s="12" t="s">
        <v>66</v>
      </c>
      <c r="F5" s="44"/>
      <c r="L5" s="13"/>
      <c r="M5" s="4"/>
      <c r="N5" s="4"/>
      <c r="O5" s="4"/>
      <c r="P5" s="4"/>
      <c r="Q5" s="4"/>
      <c r="R5">
        <v>2</v>
      </c>
      <c r="S5" s="12" t="s">
        <v>5</v>
      </c>
      <c r="T5" s="12"/>
      <c r="U5" s="12"/>
      <c r="V5" s="12"/>
      <c r="Z5" s="12"/>
    </row>
    <row r="6" spans="1:26" ht="15" x14ac:dyDescent="0.4">
      <c r="A6" s="12" t="s">
        <v>79</v>
      </c>
      <c r="B6" s="12">
        <v>51.39</v>
      </c>
      <c r="C6" s="12">
        <v>50.63</v>
      </c>
      <c r="D6" s="12">
        <v>51.24</v>
      </c>
      <c r="E6" s="12">
        <v>51.16</v>
      </c>
      <c r="F6" s="44">
        <v>51.21</v>
      </c>
      <c r="G6" s="12">
        <v>50.67</v>
      </c>
      <c r="H6" s="12">
        <v>50.26</v>
      </c>
      <c r="I6" s="12">
        <v>50.26</v>
      </c>
      <c r="J6" s="12">
        <v>50.41</v>
      </c>
      <c r="K6" s="12">
        <v>50.63</v>
      </c>
      <c r="L6" s="5">
        <v>51.984430000000003</v>
      </c>
      <c r="M6" s="1">
        <v>51.2</v>
      </c>
      <c r="N6" s="1"/>
      <c r="O6" s="1">
        <v>50.58</v>
      </c>
      <c r="P6" s="1">
        <v>50.66</v>
      </c>
      <c r="Q6" s="1"/>
      <c r="R6" s="1">
        <v>3</v>
      </c>
      <c r="S6" s="12" t="s">
        <v>69</v>
      </c>
      <c r="T6" s="12"/>
      <c r="U6" s="12"/>
      <c r="V6" s="12"/>
      <c r="Z6" s="12"/>
    </row>
    <row r="7" spans="1:26" ht="15" x14ac:dyDescent="0.4">
      <c r="A7" s="12" t="s">
        <v>80</v>
      </c>
      <c r="B7" s="12">
        <v>0.83</v>
      </c>
      <c r="C7" s="12">
        <v>0.83</v>
      </c>
      <c r="D7" s="12">
        <v>0.77</v>
      </c>
      <c r="E7" s="12">
        <v>0.8</v>
      </c>
      <c r="F7" s="44">
        <v>0.83</v>
      </c>
      <c r="G7" s="12">
        <v>0.81</v>
      </c>
      <c r="H7" s="12">
        <v>0.82</v>
      </c>
      <c r="I7" s="12">
        <v>0.83</v>
      </c>
      <c r="J7" s="12">
        <v>0.82</v>
      </c>
      <c r="K7" s="12">
        <v>0.82</v>
      </c>
      <c r="L7" s="6">
        <v>0.81991999999999998</v>
      </c>
      <c r="M7" s="1">
        <v>0.83399999999999996</v>
      </c>
      <c r="N7" s="1"/>
      <c r="O7" s="1">
        <v>0.66</v>
      </c>
      <c r="P7" s="1">
        <v>0.86</v>
      </c>
      <c r="Q7" s="1"/>
      <c r="R7" s="1">
        <v>4</v>
      </c>
      <c r="S7" s="12" t="s">
        <v>70</v>
      </c>
      <c r="T7" s="12"/>
      <c r="U7" s="12"/>
      <c r="V7" s="12"/>
      <c r="Z7" s="12"/>
    </row>
    <row r="8" spans="1:26" ht="15" x14ac:dyDescent="0.4">
      <c r="A8" s="12" t="s">
        <v>81</v>
      </c>
      <c r="B8" s="12">
        <v>17.38</v>
      </c>
      <c r="C8" s="12">
        <v>17.170000000000002</v>
      </c>
      <c r="D8" s="12">
        <v>17.28</v>
      </c>
      <c r="E8" s="12">
        <v>17.12</v>
      </c>
      <c r="F8" s="44">
        <v>17.07</v>
      </c>
      <c r="G8" s="12">
        <v>17.38</v>
      </c>
      <c r="H8" s="12">
        <v>17.02</v>
      </c>
      <c r="I8" s="12">
        <v>16.920000000000002</v>
      </c>
      <c r="J8" s="12">
        <v>16.98</v>
      </c>
      <c r="K8" s="12">
        <v>17.14</v>
      </c>
      <c r="L8" s="5">
        <v>17.247850000000003</v>
      </c>
      <c r="M8" s="1">
        <v>17.350000000000001</v>
      </c>
      <c r="N8" s="1"/>
      <c r="O8" s="1">
        <v>17.18</v>
      </c>
      <c r="P8" s="1">
        <v>17.329999999999998</v>
      </c>
      <c r="Q8" s="1"/>
      <c r="R8" s="1">
        <v>5</v>
      </c>
      <c r="S8" s="12" t="s">
        <v>68</v>
      </c>
      <c r="T8" s="12"/>
      <c r="U8" s="12"/>
      <c r="V8" s="12"/>
      <c r="Z8" s="12"/>
    </row>
    <row r="9" spans="1:26" ht="16" x14ac:dyDescent="0.4">
      <c r="A9" s="12" t="s">
        <v>82</v>
      </c>
      <c r="B9" s="12">
        <v>10.36</v>
      </c>
      <c r="C9" s="12">
        <v>10.42</v>
      </c>
      <c r="D9" s="12">
        <v>5.28</v>
      </c>
      <c r="E9" s="12">
        <v>2.4</v>
      </c>
      <c r="F9" s="45" t="s">
        <v>88</v>
      </c>
      <c r="G9" s="12">
        <v>10.37</v>
      </c>
      <c r="H9" s="12">
        <v>10.3</v>
      </c>
      <c r="I9" s="12">
        <v>10.23</v>
      </c>
      <c r="J9" s="12">
        <v>10.29</v>
      </c>
      <c r="K9" s="12">
        <v>10.34</v>
      </c>
      <c r="L9" s="5"/>
      <c r="M9" s="1"/>
      <c r="N9" s="1"/>
      <c r="O9" s="1">
        <v>10.76</v>
      </c>
      <c r="P9" s="1">
        <v>11.03</v>
      </c>
      <c r="Q9" s="1"/>
      <c r="R9">
        <v>6</v>
      </c>
      <c r="S9" s="12" t="s">
        <v>72</v>
      </c>
      <c r="T9" s="12"/>
      <c r="U9" s="12"/>
      <c r="V9" s="12"/>
      <c r="Z9" s="12"/>
    </row>
    <row r="10" spans="1:26" x14ac:dyDescent="0.35">
      <c r="A10" s="12" t="s">
        <v>0</v>
      </c>
      <c r="D10" s="12">
        <v>4.32</v>
      </c>
      <c r="E10" s="12">
        <v>7.25</v>
      </c>
      <c r="F10" s="46"/>
      <c r="L10" s="7"/>
      <c r="M10" s="1"/>
      <c r="N10" s="1"/>
      <c r="O10" s="1"/>
      <c r="P10" s="1"/>
      <c r="Q10" s="1"/>
      <c r="R10">
        <v>7</v>
      </c>
      <c r="S10" s="12" t="s">
        <v>61</v>
      </c>
      <c r="T10" s="12"/>
      <c r="U10" s="12"/>
      <c r="V10" s="12"/>
      <c r="Z10" s="12"/>
    </row>
    <row r="11" spans="1:26" x14ac:dyDescent="0.35">
      <c r="A11" s="14" t="s">
        <v>18</v>
      </c>
      <c r="B11" s="22">
        <f>B9*0.8999</f>
        <v>9.3229640000000007</v>
      </c>
      <c r="C11" s="22">
        <f>C9*0.8999</f>
        <v>9.3769580000000001</v>
      </c>
      <c r="D11" s="22">
        <f t="shared" ref="D11:K11" si="0">D9*0.8999+D10</f>
        <v>9.071472</v>
      </c>
      <c r="E11" s="22">
        <f t="shared" si="0"/>
        <v>9.4097600000000003</v>
      </c>
      <c r="F11" s="47">
        <v>8.68</v>
      </c>
      <c r="G11" s="22">
        <f t="shared" si="0"/>
        <v>9.331963</v>
      </c>
      <c r="H11" s="22">
        <f t="shared" si="0"/>
        <v>9.2689700000000013</v>
      </c>
      <c r="I11" s="22">
        <f t="shared" si="0"/>
        <v>9.2059770000000007</v>
      </c>
      <c r="J11" s="22">
        <f t="shared" si="0"/>
        <v>9.2599710000000002</v>
      </c>
      <c r="K11" s="22">
        <f t="shared" si="0"/>
        <v>9.3049660000000003</v>
      </c>
      <c r="L11" s="5">
        <v>9.2864100000000001</v>
      </c>
      <c r="M11" s="1">
        <v>9.26</v>
      </c>
      <c r="N11" s="1"/>
      <c r="O11" s="22">
        <f>O9*0.8999+O10</f>
        <v>9.6829239999999999</v>
      </c>
      <c r="P11" s="22">
        <f>P9*0.8999+P10</f>
        <v>9.9258969999999991</v>
      </c>
      <c r="Q11" s="1"/>
      <c r="R11" s="1">
        <v>8</v>
      </c>
      <c r="S11" s="12" t="s">
        <v>62</v>
      </c>
      <c r="T11" s="12"/>
      <c r="U11" s="12"/>
      <c r="V11" s="12"/>
      <c r="Z11" s="12"/>
    </row>
    <row r="12" spans="1:26" x14ac:dyDescent="0.35">
      <c r="A12" s="12" t="s">
        <v>19</v>
      </c>
      <c r="B12" s="12">
        <v>0.18</v>
      </c>
      <c r="C12" s="12">
        <v>0.19</v>
      </c>
      <c r="D12" s="12">
        <v>0.15</v>
      </c>
      <c r="E12" s="12">
        <v>0.18</v>
      </c>
      <c r="F12" s="44">
        <v>0.18</v>
      </c>
      <c r="G12" s="12">
        <v>0.18</v>
      </c>
      <c r="H12" s="12">
        <v>0.18</v>
      </c>
      <c r="I12" s="12">
        <v>0.18</v>
      </c>
      <c r="J12" s="12">
        <v>0.18</v>
      </c>
      <c r="K12" s="12">
        <v>0.18</v>
      </c>
      <c r="L12" s="6">
        <v>0.17610000000000001</v>
      </c>
      <c r="M12" s="1">
        <v>0.18</v>
      </c>
      <c r="N12" s="1"/>
      <c r="O12" s="1">
        <v>0.17</v>
      </c>
      <c r="P12" s="1">
        <v>0.14000000000000001</v>
      </c>
      <c r="Q12" s="1"/>
      <c r="R12" s="1">
        <v>9</v>
      </c>
      <c r="S12" s="12" t="s">
        <v>59</v>
      </c>
      <c r="T12" s="12"/>
      <c r="U12" s="12"/>
      <c r="V12" s="12"/>
      <c r="Z12" s="12"/>
    </row>
    <row r="13" spans="1:26" x14ac:dyDescent="0.35">
      <c r="A13" s="12" t="s">
        <v>2</v>
      </c>
      <c r="B13" s="12">
        <v>6.22</v>
      </c>
      <c r="C13" s="12">
        <v>6.17</v>
      </c>
      <c r="D13" s="12">
        <v>5.82</v>
      </c>
      <c r="E13" s="12">
        <v>6.12</v>
      </c>
      <c r="F13" s="44">
        <v>6.27</v>
      </c>
      <c r="G13" s="12">
        <v>6.12</v>
      </c>
      <c r="H13" s="12">
        <v>6.29</v>
      </c>
      <c r="I13" s="12">
        <v>6.23</v>
      </c>
      <c r="J13" s="12">
        <v>6.26</v>
      </c>
      <c r="K13" s="12">
        <v>6.19</v>
      </c>
      <c r="L13" s="5">
        <v>6.1596900000000003</v>
      </c>
      <c r="M13" s="1">
        <v>6.18</v>
      </c>
      <c r="N13" s="1"/>
      <c r="O13" s="1">
        <v>6.13</v>
      </c>
      <c r="P13" s="1">
        <v>6.19</v>
      </c>
      <c r="Q13" s="1"/>
      <c r="R13" s="1">
        <v>10</v>
      </c>
      <c r="S13" s="12" t="s">
        <v>71</v>
      </c>
      <c r="T13" s="12"/>
      <c r="U13" s="12"/>
      <c r="V13" s="12"/>
      <c r="Z13" s="12"/>
    </row>
    <row r="14" spans="1:26" x14ac:dyDescent="0.35">
      <c r="A14" s="12" t="s">
        <v>1</v>
      </c>
      <c r="B14" s="12">
        <v>11.36</v>
      </c>
      <c r="C14" s="12">
        <v>11.34</v>
      </c>
      <c r="D14" s="12">
        <v>11.08</v>
      </c>
      <c r="E14" s="12">
        <v>11.41</v>
      </c>
      <c r="F14" s="44">
        <v>11.49</v>
      </c>
      <c r="G14" s="12">
        <v>11.4</v>
      </c>
      <c r="H14" s="12">
        <v>11.46</v>
      </c>
      <c r="I14" s="12">
        <v>11.41</v>
      </c>
      <c r="J14" s="12">
        <v>11.4</v>
      </c>
      <c r="K14" s="12">
        <v>11.37</v>
      </c>
      <c r="L14" s="5">
        <v>11.395420000000001</v>
      </c>
      <c r="M14" s="1">
        <v>11.49</v>
      </c>
      <c r="N14" s="1"/>
      <c r="O14" s="1">
        <v>11.59</v>
      </c>
      <c r="P14" s="1">
        <v>11.58</v>
      </c>
      <c r="Q14" s="1"/>
      <c r="R14">
        <v>11</v>
      </c>
      <c r="S14" s="12" t="s">
        <v>60</v>
      </c>
      <c r="T14" s="12"/>
      <c r="U14" s="12"/>
      <c r="V14" s="12"/>
      <c r="Z14" s="12"/>
    </row>
    <row r="15" spans="1:26" ht="15" x14ac:dyDescent="0.4">
      <c r="A15" s="12" t="s">
        <v>83</v>
      </c>
      <c r="B15" s="12">
        <v>2.3199999999999998</v>
      </c>
      <c r="C15" s="12">
        <v>2.12</v>
      </c>
      <c r="D15" s="12">
        <v>2.2000000000000002</v>
      </c>
      <c r="E15" s="12">
        <v>2.2799999999999998</v>
      </c>
      <c r="F15" s="44">
        <v>2.57</v>
      </c>
      <c r="G15" s="12">
        <v>2.11</v>
      </c>
      <c r="H15" s="12">
        <v>2.1</v>
      </c>
      <c r="I15" s="12">
        <v>2.11</v>
      </c>
      <c r="J15" s="12">
        <v>2.1</v>
      </c>
      <c r="K15" s="12">
        <v>2.15</v>
      </c>
      <c r="L15" s="5">
        <v>2.1989100000000001</v>
      </c>
      <c r="M15" s="1">
        <v>2.17</v>
      </c>
      <c r="N15" s="1"/>
      <c r="O15" s="1">
        <v>2.23</v>
      </c>
      <c r="P15" s="1">
        <v>2.1800000000000002</v>
      </c>
      <c r="Q15" s="1"/>
      <c r="R15">
        <v>12</v>
      </c>
      <c r="S15" s="12" t="s">
        <v>4</v>
      </c>
      <c r="T15" s="12"/>
      <c r="U15" s="12"/>
      <c r="V15" s="12"/>
      <c r="Z15" s="12"/>
    </row>
    <row r="16" spans="1:26" ht="15" x14ac:dyDescent="0.4">
      <c r="A16" s="12" t="s">
        <v>84</v>
      </c>
      <c r="B16" s="12">
        <v>0.6</v>
      </c>
      <c r="C16" s="12">
        <v>0.55000000000000004</v>
      </c>
      <c r="D16" s="12">
        <v>0.6</v>
      </c>
      <c r="E16" s="12">
        <v>0.54</v>
      </c>
      <c r="F16" s="44">
        <v>0.55000000000000004</v>
      </c>
      <c r="G16" s="12">
        <v>0.56999999999999995</v>
      </c>
      <c r="H16" s="12">
        <v>0.52</v>
      </c>
      <c r="I16" s="12">
        <v>0.52</v>
      </c>
      <c r="J16" s="12">
        <v>0.53</v>
      </c>
      <c r="K16" s="12">
        <v>0.56000000000000005</v>
      </c>
      <c r="L16" s="5">
        <v>0.60036999999999996</v>
      </c>
      <c r="M16" s="1">
        <v>0.56000000000000005</v>
      </c>
      <c r="N16" s="1"/>
      <c r="O16" s="1">
        <v>0.53</v>
      </c>
      <c r="P16" s="1">
        <v>0.54</v>
      </c>
      <c r="Q16" s="1"/>
      <c r="R16" s="1">
        <v>13</v>
      </c>
      <c r="S16" s="12" t="s">
        <v>64</v>
      </c>
      <c r="T16" s="12"/>
      <c r="U16" s="12"/>
      <c r="V16" s="12"/>
      <c r="Z16" s="12"/>
    </row>
    <row r="17" spans="1:26" ht="15" x14ac:dyDescent="0.4">
      <c r="A17" s="12" t="s">
        <v>85</v>
      </c>
      <c r="B17" s="12">
        <v>0.12</v>
      </c>
      <c r="C17" s="12">
        <v>0.1</v>
      </c>
      <c r="D17" s="12">
        <v>0.2</v>
      </c>
      <c r="E17" s="12">
        <v>0.13</v>
      </c>
      <c r="F17" s="44">
        <v>0.14000000000000001</v>
      </c>
      <c r="G17" s="12">
        <v>0.15</v>
      </c>
      <c r="H17" s="12">
        <v>0.13</v>
      </c>
      <c r="I17" s="12">
        <v>0.13</v>
      </c>
      <c r="J17" s="12">
        <v>0.13</v>
      </c>
      <c r="K17" s="12">
        <v>0.13</v>
      </c>
      <c r="L17" s="6">
        <v>0.1239</v>
      </c>
      <c r="M17" s="1">
        <v>0.127</v>
      </c>
      <c r="N17" s="1"/>
      <c r="O17" s="1">
        <v>0.15</v>
      </c>
      <c r="P17" s="1">
        <v>0.14000000000000001</v>
      </c>
      <c r="Q17" s="1"/>
      <c r="R17" s="1">
        <v>14</v>
      </c>
      <c r="S17" s="12" t="s">
        <v>6</v>
      </c>
      <c r="T17" s="12"/>
      <c r="U17" s="12"/>
      <c r="V17" s="12"/>
      <c r="Z17" s="12"/>
    </row>
    <row r="18" spans="1:26" x14ac:dyDescent="0.35">
      <c r="A18" s="12" t="s">
        <v>20</v>
      </c>
      <c r="B18" s="12">
        <v>-0.61</v>
      </c>
      <c r="C18" s="12">
        <v>0.25</v>
      </c>
      <c r="D18" s="12">
        <v>0.28000000000000003</v>
      </c>
      <c r="E18" s="12">
        <v>0.42</v>
      </c>
      <c r="F18" s="44"/>
      <c r="G18" s="12">
        <v>0.96</v>
      </c>
      <c r="H18" s="12">
        <v>0.85</v>
      </c>
      <c r="I18" s="12">
        <v>1.1299999999999999</v>
      </c>
      <c r="J18" s="12">
        <v>0.84</v>
      </c>
      <c r="K18" s="12">
        <v>0.42</v>
      </c>
      <c r="L18" s="6"/>
      <c r="M18" s="1"/>
      <c r="N18" s="1"/>
      <c r="O18" s="1"/>
      <c r="P18" s="1">
        <v>0.38</v>
      </c>
      <c r="Q18" s="1"/>
      <c r="R18" s="1">
        <v>15</v>
      </c>
      <c r="S18" s="12" t="s">
        <v>63</v>
      </c>
      <c r="T18" s="12"/>
      <c r="U18" s="12"/>
      <c r="V18" s="12"/>
      <c r="Z18" s="12"/>
    </row>
    <row r="19" spans="1:26" x14ac:dyDescent="0.35">
      <c r="A19" s="12" t="s">
        <v>3</v>
      </c>
      <c r="B19" s="12">
        <v>100.14</v>
      </c>
      <c r="C19" s="12">
        <v>99.75</v>
      </c>
      <c r="D19" s="12">
        <f>SUM(D6:D10,D12:D18)</f>
        <v>99.220000000000013</v>
      </c>
      <c r="E19" s="12">
        <f>SUM(E6:E10,E12:E18)</f>
        <v>99.810000000000016</v>
      </c>
      <c r="F19" s="44">
        <v>99.95</v>
      </c>
      <c r="G19" s="12">
        <v>100.71</v>
      </c>
      <c r="H19" s="12">
        <f>SUM(H6:H10,H12:H18)</f>
        <v>99.929999999999993</v>
      </c>
      <c r="I19" s="12">
        <f>SUM(I6:I10,I12:I18)</f>
        <v>99.949999999999989</v>
      </c>
      <c r="J19" s="12">
        <f>SUM(J6:J10,J12:J18)</f>
        <v>99.940000000000012</v>
      </c>
      <c r="K19" s="12">
        <f>SUM(K6:K10,K12:K18)</f>
        <v>99.930000000000021</v>
      </c>
      <c r="L19" s="5">
        <v>99.993000000000009</v>
      </c>
      <c r="M19" s="1">
        <v>99.36</v>
      </c>
      <c r="N19" s="1"/>
      <c r="O19" s="12">
        <f>SUM(O6:O10,O12:O18)</f>
        <v>99.98</v>
      </c>
      <c r="P19" s="12">
        <f>SUM(P6:P10,P12:P18)</f>
        <v>101.03</v>
      </c>
      <c r="Q19" s="1"/>
      <c r="R19" s="1">
        <v>16</v>
      </c>
      <c r="S19" s="12" t="s">
        <v>7</v>
      </c>
      <c r="T19" s="12"/>
      <c r="U19" s="12"/>
      <c r="V19" s="12"/>
      <c r="W19" s="12"/>
    </row>
    <row r="20" spans="1:26" x14ac:dyDescent="0.35">
      <c r="A20" s="12" t="s">
        <v>65</v>
      </c>
      <c r="F20" s="44"/>
    </row>
    <row r="21" spans="1:26" x14ac:dyDescent="0.35">
      <c r="A21" s="14" t="s">
        <v>53</v>
      </c>
      <c r="F21" s="44"/>
      <c r="L21" s="8">
        <v>20.2</v>
      </c>
      <c r="M21" s="9">
        <v>17</v>
      </c>
      <c r="N21" s="21"/>
      <c r="O21" s="23"/>
      <c r="P21" s="23">
        <v>21</v>
      </c>
      <c r="Q21" s="23"/>
    </row>
    <row r="22" spans="1:26" x14ac:dyDescent="0.35">
      <c r="A22" s="12" t="s">
        <v>22</v>
      </c>
      <c r="B22" s="12">
        <v>206</v>
      </c>
      <c r="C22" s="12">
        <v>201</v>
      </c>
      <c r="F22" s="44"/>
      <c r="G22" s="12">
        <v>211</v>
      </c>
      <c r="H22" s="12">
        <v>198</v>
      </c>
      <c r="I22" s="12">
        <v>193</v>
      </c>
      <c r="J22" s="12">
        <v>196</v>
      </c>
      <c r="K22" s="12">
        <v>197</v>
      </c>
      <c r="L22" s="8">
        <v>221.4</v>
      </c>
      <c r="M22" s="10">
        <v>205</v>
      </c>
      <c r="N22" s="11"/>
      <c r="O22" s="25"/>
      <c r="P22" s="25">
        <v>198</v>
      </c>
      <c r="Q22" s="25"/>
    </row>
    <row r="23" spans="1:26" x14ac:dyDescent="0.35">
      <c r="A23" s="12" t="s">
        <v>28</v>
      </c>
      <c r="B23" s="12">
        <v>16.7</v>
      </c>
      <c r="C23" s="12">
        <v>15.94</v>
      </c>
      <c r="F23" s="44"/>
      <c r="G23" s="12">
        <v>16.5</v>
      </c>
      <c r="H23" s="12">
        <v>16.5</v>
      </c>
      <c r="I23" s="12">
        <v>16</v>
      </c>
      <c r="J23" s="24">
        <v>16.2</v>
      </c>
      <c r="K23" s="24">
        <v>15.9</v>
      </c>
      <c r="L23" s="29">
        <v>14.1</v>
      </c>
      <c r="M23" s="30">
        <v>16.71</v>
      </c>
      <c r="N23" s="26"/>
      <c r="O23" s="26"/>
      <c r="P23" s="26"/>
      <c r="Q23" s="26"/>
    </row>
    <row r="24" spans="1:26" x14ac:dyDescent="0.35">
      <c r="A24" s="12" t="s">
        <v>51</v>
      </c>
      <c r="B24" s="12">
        <v>40</v>
      </c>
      <c r="F24" s="44"/>
      <c r="J24" s="24"/>
      <c r="K24" s="24"/>
      <c r="L24" s="31"/>
      <c r="M24" s="32"/>
      <c r="N24" s="23"/>
      <c r="O24" s="23"/>
      <c r="P24" s="23"/>
      <c r="Q24" s="23"/>
    </row>
    <row r="25" spans="1:26" x14ac:dyDescent="0.35">
      <c r="A25" s="12" t="s">
        <v>50</v>
      </c>
      <c r="B25" s="12">
        <v>30</v>
      </c>
      <c r="C25" s="12">
        <v>55</v>
      </c>
      <c r="F25" s="44">
        <v>55</v>
      </c>
      <c r="H25" s="12">
        <v>19</v>
      </c>
      <c r="I25" s="12">
        <v>18</v>
      </c>
      <c r="J25" s="24">
        <v>19</v>
      </c>
      <c r="K25" s="24">
        <v>16</v>
      </c>
      <c r="L25" s="29">
        <v>26.6</v>
      </c>
      <c r="M25" s="32">
        <v>21</v>
      </c>
      <c r="N25" s="23"/>
      <c r="O25" s="23"/>
      <c r="P25" s="23">
        <v>18</v>
      </c>
      <c r="Q25" s="23"/>
    </row>
    <row r="26" spans="1:26" x14ac:dyDescent="0.35">
      <c r="A26" s="12" t="s">
        <v>55</v>
      </c>
      <c r="B26" s="12">
        <v>0.73</v>
      </c>
      <c r="F26" s="44"/>
      <c r="J26" s="24"/>
      <c r="K26" s="24"/>
      <c r="L26" s="33"/>
      <c r="M26" s="30">
        <v>0.84</v>
      </c>
      <c r="N26" s="26"/>
      <c r="O26" s="26"/>
      <c r="P26" s="26"/>
      <c r="Q26" s="26"/>
    </row>
    <row r="27" spans="1:26" x14ac:dyDescent="0.35">
      <c r="A27" s="12" t="s">
        <v>39</v>
      </c>
      <c r="B27" s="12">
        <v>3.4</v>
      </c>
      <c r="F27" s="44"/>
      <c r="G27" s="12">
        <v>3.12</v>
      </c>
      <c r="H27" s="12">
        <v>2.98</v>
      </c>
      <c r="I27" s="12">
        <v>2.93</v>
      </c>
      <c r="J27" s="24">
        <v>2.98</v>
      </c>
      <c r="K27" s="24">
        <v>3.01</v>
      </c>
      <c r="L27" s="33"/>
      <c r="M27" s="30">
        <v>3.42</v>
      </c>
      <c r="N27" s="26"/>
      <c r="O27" s="26"/>
      <c r="P27" s="26"/>
      <c r="Q27" s="26"/>
    </row>
    <row r="28" spans="1:26" x14ac:dyDescent="0.35">
      <c r="A28" s="12" t="s">
        <v>42</v>
      </c>
      <c r="B28" s="12">
        <v>2.08</v>
      </c>
      <c r="F28" s="44"/>
      <c r="G28" s="12">
        <v>1.88</v>
      </c>
      <c r="H28" s="12">
        <v>1.73</v>
      </c>
      <c r="I28" s="12">
        <v>1.69</v>
      </c>
      <c r="J28" s="24">
        <v>1.72</v>
      </c>
      <c r="K28" s="24">
        <v>1.79</v>
      </c>
      <c r="L28" s="33"/>
      <c r="M28" s="30">
        <v>1.97</v>
      </c>
      <c r="N28" s="26"/>
      <c r="O28" s="26"/>
      <c r="P28" s="26"/>
      <c r="Q28" s="26"/>
    </row>
    <row r="29" spans="1:26" x14ac:dyDescent="0.35">
      <c r="A29" s="12" t="s">
        <v>36</v>
      </c>
      <c r="B29" s="12">
        <v>0.92</v>
      </c>
      <c r="C29" s="12">
        <v>0.97</v>
      </c>
      <c r="F29" s="44"/>
      <c r="G29" s="12">
        <v>0.94</v>
      </c>
      <c r="H29" s="12">
        <v>0.86</v>
      </c>
      <c r="I29" s="12">
        <v>0.86</v>
      </c>
      <c r="J29" s="24">
        <v>0.85</v>
      </c>
      <c r="K29" s="24">
        <v>0.9</v>
      </c>
      <c r="L29" s="33"/>
      <c r="M29" s="30">
        <v>0.97</v>
      </c>
      <c r="N29" s="26"/>
      <c r="O29" s="26"/>
      <c r="P29" s="26"/>
      <c r="Q29" s="26"/>
    </row>
    <row r="30" spans="1:26" x14ac:dyDescent="0.35">
      <c r="A30" s="12" t="s">
        <v>54</v>
      </c>
      <c r="B30" s="12">
        <v>16</v>
      </c>
      <c r="C30" s="12">
        <v>18</v>
      </c>
      <c r="F30" s="44"/>
      <c r="J30" s="24"/>
      <c r="K30" s="24"/>
      <c r="L30" s="29">
        <v>16.3</v>
      </c>
      <c r="M30" s="32">
        <v>15</v>
      </c>
      <c r="N30" s="23"/>
      <c r="O30" s="23"/>
      <c r="P30" s="23"/>
      <c r="Q30" s="23"/>
    </row>
    <row r="31" spans="1:26" x14ac:dyDescent="0.35">
      <c r="A31" s="12" t="s">
        <v>37</v>
      </c>
      <c r="B31" s="12">
        <v>3.31</v>
      </c>
      <c r="F31" s="44"/>
      <c r="G31" s="12">
        <v>2.88</v>
      </c>
      <c r="H31" s="12">
        <v>2.57</v>
      </c>
      <c r="I31" s="12">
        <v>2.57</v>
      </c>
      <c r="J31" s="24">
        <v>2.5499999999999998</v>
      </c>
      <c r="K31" s="24">
        <v>2.71</v>
      </c>
      <c r="L31" s="33"/>
      <c r="M31" s="30">
        <v>3.11</v>
      </c>
      <c r="N31" s="26"/>
      <c r="O31" s="26"/>
      <c r="P31" s="26"/>
      <c r="Q31" s="26"/>
    </row>
    <row r="32" spans="1:26" x14ac:dyDescent="0.35">
      <c r="A32" s="12" t="s">
        <v>35</v>
      </c>
      <c r="B32" s="12">
        <v>1.99</v>
      </c>
      <c r="C32" s="12">
        <v>1.87</v>
      </c>
      <c r="F32" s="44"/>
      <c r="G32" s="12">
        <v>1.7</v>
      </c>
      <c r="H32" s="12">
        <v>1.49</v>
      </c>
      <c r="I32" s="12">
        <v>1.58</v>
      </c>
      <c r="J32" s="24">
        <v>1.52</v>
      </c>
      <c r="K32" s="24">
        <v>1.67</v>
      </c>
      <c r="L32" s="33"/>
      <c r="M32" s="30">
        <v>1.75</v>
      </c>
      <c r="N32" s="26"/>
      <c r="O32" s="26"/>
      <c r="P32" s="26"/>
      <c r="Q32" s="26"/>
    </row>
    <row r="33" spans="1:17" x14ac:dyDescent="0.35">
      <c r="A33" s="12" t="s">
        <v>41</v>
      </c>
      <c r="F33" s="44"/>
      <c r="G33" s="12">
        <v>0.66</v>
      </c>
      <c r="H33" s="12">
        <v>0.62</v>
      </c>
      <c r="I33" s="12">
        <v>0.61</v>
      </c>
      <c r="J33" s="24">
        <v>0.61</v>
      </c>
      <c r="K33" s="24">
        <v>0.62</v>
      </c>
      <c r="L33" s="33"/>
      <c r="M33" s="30">
        <v>0.72</v>
      </c>
      <c r="N33" s="26"/>
      <c r="O33" s="26"/>
      <c r="P33" s="26"/>
      <c r="Q33" s="26"/>
    </row>
    <row r="34" spans="1:17" x14ac:dyDescent="0.35">
      <c r="A34" s="12" t="s">
        <v>27</v>
      </c>
      <c r="B34" s="12">
        <v>7.62</v>
      </c>
      <c r="C34" s="12">
        <v>6.33</v>
      </c>
      <c r="F34" s="44"/>
      <c r="G34" s="12">
        <v>6.87</v>
      </c>
      <c r="H34" s="12">
        <v>7</v>
      </c>
      <c r="I34" s="12">
        <v>6.9</v>
      </c>
      <c r="J34" s="24">
        <v>7</v>
      </c>
      <c r="K34" s="24">
        <v>6.9</v>
      </c>
      <c r="L34" s="29">
        <v>6.4</v>
      </c>
      <c r="M34" s="30">
        <v>7.14</v>
      </c>
      <c r="N34" s="26"/>
      <c r="O34" s="26"/>
      <c r="P34" s="26"/>
      <c r="Q34" s="26"/>
    </row>
    <row r="35" spans="1:17" x14ac:dyDescent="0.35">
      <c r="A35" s="12" t="s">
        <v>45</v>
      </c>
      <c r="B35" s="12">
        <v>0.32</v>
      </c>
      <c r="C35" s="12">
        <v>0.3</v>
      </c>
      <c r="F35" s="44"/>
      <c r="G35" s="12">
        <v>0.28000000000000003</v>
      </c>
      <c r="H35" s="12">
        <v>0.25</v>
      </c>
      <c r="I35" s="12">
        <v>0.26</v>
      </c>
      <c r="J35" s="24">
        <v>0.26</v>
      </c>
      <c r="K35" s="24">
        <v>0.27</v>
      </c>
      <c r="L35" s="33"/>
      <c r="M35" s="30">
        <v>0.27</v>
      </c>
      <c r="N35" s="26"/>
      <c r="O35" s="26"/>
      <c r="P35" s="26"/>
      <c r="Q35" s="26"/>
    </row>
    <row r="36" spans="1:17" x14ac:dyDescent="0.35">
      <c r="A36" s="12" t="s">
        <v>25</v>
      </c>
      <c r="B36" s="12">
        <v>3</v>
      </c>
      <c r="C36" s="12">
        <v>2</v>
      </c>
      <c r="F36" s="44"/>
      <c r="G36" s="12">
        <v>2.57</v>
      </c>
      <c r="H36" s="12">
        <v>2.74</v>
      </c>
      <c r="I36" s="12">
        <v>2.77</v>
      </c>
      <c r="J36" s="24">
        <v>2.67</v>
      </c>
      <c r="K36" s="24">
        <v>2.68</v>
      </c>
      <c r="L36" s="34">
        <v>2.8</v>
      </c>
      <c r="M36" s="30">
        <v>2.48</v>
      </c>
      <c r="N36" s="26"/>
      <c r="O36" s="26"/>
      <c r="P36" s="26"/>
      <c r="Q36" s="26"/>
    </row>
    <row r="37" spans="1:17" x14ac:dyDescent="0.35">
      <c r="A37" s="12" t="s">
        <v>32</v>
      </c>
      <c r="B37" s="12">
        <v>10.97</v>
      </c>
      <c r="C37" s="12">
        <v>10.45</v>
      </c>
      <c r="F37" s="44"/>
      <c r="G37" s="12">
        <v>10.1</v>
      </c>
      <c r="H37" s="12">
        <v>10.199999999999999</v>
      </c>
      <c r="I37" s="12">
        <v>10.1</v>
      </c>
      <c r="J37" s="24">
        <v>10.199999999999999</v>
      </c>
      <c r="K37" s="24">
        <v>10.199999999999999</v>
      </c>
      <c r="L37" s="29">
        <v>9.5</v>
      </c>
      <c r="M37" s="30">
        <v>10.41</v>
      </c>
      <c r="N37" s="26"/>
      <c r="O37" s="26"/>
      <c r="P37" s="26"/>
      <c r="Q37" s="26"/>
    </row>
    <row r="38" spans="1:17" x14ac:dyDescent="0.35">
      <c r="A38" s="12" t="s">
        <v>46</v>
      </c>
      <c r="B38" s="12">
        <v>6</v>
      </c>
      <c r="C38" s="12">
        <v>14</v>
      </c>
      <c r="F38" s="44">
        <v>14</v>
      </c>
      <c r="G38" s="12">
        <v>9</v>
      </c>
      <c r="J38" s="24"/>
      <c r="K38" s="24"/>
      <c r="L38" s="29">
        <v>7.3</v>
      </c>
      <c r="M38" s="32">
        <v>2</v>
      </c>
      <c r="N38" s="23"/>
      <c r="O38" s="23"/>
      <c r="P38" s="23">
        <v>12</v>
      </c>
      <c r="Q38" s="23"/>
    </row>
    <row r="39" spans="1:17" x14ac:dyDescent="0.35">
      <c r="A39" s="12" t="s">
        <v>29</v>
      </c>
      <c r="B39" s="12">
        <v>6</v>
      </c>
      <c r="F39" s="44"/>
      <c r="G39" s="12">
        <v>3.32</v>
      </c>
      <c r="H39" s="12">
        <v>2.29</v>
      </c>
      <c r="I39" s="12">
        <v>2.27</v>
      </c>
      <c r="J39" s="24">
        <v>2.2599999999999998</v>
      </c>
      <c r="K39" s="24">
        <v>2.7</v>
      </c>
      <c r="L39" s="29">
        <v>3.6999999999999997</v>
      </c>
      <c r="M39" s="30">
        <v>3.18</v>
      </c>
      <c r="N39" s="26"/>
      <c r="O39" s="26"/>
      <c r="P39" s="26"/>
      <c r="Q39" s="26"/>
    </row>
    <row r="40" spans="1:17" x14ac:dyDescent="0.35">
      <c r="A40" s="12" t="s">
        <v>30</v>
      </c>
      <c r="F40" s="44"/>
      <c r="G40" s="12">
        <v>2.2400000000000002</v>
      </c>
      <c r="H40" s="12">
        <v>2.2599999999999998</v>
      </c>
      <c r="I40" s="12">
        <v>2.21</v>
      </c>
      <c r="J40" s="24">
        <v>2.2400000000000002</v>
      </c>
      <c r="K40" s="24">
        <v>2.27</v>
      </c>
      <c r="L40" s="33"/>
      <c r="M40" s="26">
        <v>2.3199999999999998</v>
      </c>
      <c r="N40" s="26"/>
      <c r="O40" s="26"/>
      <c r="P40" s="26"/>
      <c r="Q40" s="26"/>
    </row>
    <row r="41" spans="1:17" x14ac:dyDescent="0.35">
      <c r="A41" s="12" t="s">
        <v>21</v>
      </c>
      <c r="B41" s="12">
        <v>15</v>
      </c>
      <c r="C41" s="12">
        <v>15</v>
      </c>
      <c r="F41" s="44">
        <v>18</v>
      </c>
      <c r="G41" s="12">
        <v>15.2</v>
      </c>
      <c r="H41" s="12">
        <v>14</v>
      </c>
      <c r="I41" s="12">
        <v>14</v>
      </c>
      <c r="J41" s="24">
        <v>14</v>
      </c>
      <c r="K41" s="24">
        <v>13</v>
      </c>
      <c r="L41" s="29">
        <v>16.5</v>
      </c>
      <c r="M41" s="35">
        <v>15.3</v>
      </c>
      <c r="N41" s="27"/>
      <c r="O41" s="27"/>
      <c r="P41" s="25">
        <v>15</v>
      </c>
      <c r="Q41" s="27"/>
    </row>
    <row r="42" spans="1:17" x14ac:dyDescent="0.35">
      <c r="A42" s="12" t="s">
        <v>47</v>
      </c>
      <c r="B42" s="12">
        <v>42</v>
      </c>
      <c r="C42" s="12">
        <v>40</v>
      </c>
      <c r="F42" s="44"/>
      <c r="J42" s="24"/>
      <c r="K42" s="24"/>
      <c r="L42" s="29">
        <v>40</v>
      </c>
      <c r="M42" s="35">
        <v>41</v>
      </c>
      <c r="N42" s="27"/>
      <c r="O42" s="27"/>
      <c r="P42" s="27"/>
      <c r="Q42" s="27"/>
    </row>
    <row r="43" spans="1:17" x14ac:dyDescent="0.35">
      <c r="A43" s="12" t="s">
        <v>33</v>
      </c>
      <c r="B43" s="12">
        <v>2.85</v>
      </c>
      <c r="C43" s="12">
        <v>2.83</v>
      </c>
      <c r="F43" s="44"/>
      <c r="G43" s="12">
        <v>2.62</v>
      </c>
      <c r="H43" s="12">
        <v>2.6</v>
      </c>
      <c r="I43" s="12">
        <v>2.64</v>
      </c>
      <c r="J43" s="24">
        <v>2.64</v>
      </c>
      <c r="K43" s="24">
        <v>2.69</v>
      </c>
      <c r="L43" s="33"/>
      <c r="M43" s="30">
        <v>2.84</v>
      </c>
      <c r="N43" s="26"/>
      <c r="O43" s="26"/>
      <c r="P43" s="26"/>
      <c r="Q43" s="26"/>
    </row>
    <row r="44" spans="1:17" x14ac:dyDescent="0.35">
      <c r="A44" s="12" t="s">
        <v>31</v>
      </c>
      <c r="B44" s="12">
        <v>305</v>
      </c>
      <c r="C44" s="12">
        <v>318</v>
      </c>
      <c r="F44" s="44">
        <v>308</v>
      </c>
      <c r="G44" s="12">
        <v>296</v>
      </c>
      <c r="H44" s="12">
        <v>309</v>
      </c>
      <c r="I44" s="12">
        <v>309</v>
      </c>
      <c r="J44" s="24">
        <v>308</v>
      </c>
      <c r="K44" s="24">
        <v>311</v>
      </c>
      <c r="L44" s="29">
        <v>308.2</v>
      </c>
      <c r="M44" s="36">
        <v>314</v>
      </c>
      <c r="N44" s="25"/>
      <c r="O44" s="25"/>
      <c r="P44" s="25">
        <v>323</v>
      </c>
      <c r="Q44" s="25"/>
    </row>
    <row r="45" spans="1:17" x14ac:dyDescent="0.35">
      <c r="A45" s="12" t="s">
        <v>26</v>
      </c>
      <c r="B45" s="12">
        <v>0.26</v>
      </c>
      <c r="C45" s="12">
        <v>0.19</v>
      </c>
      <c r="F45" s="44"/>
      <c r="G45" s="12">
        <v>0.18</v>
      </c>
      <c r="H45" s="12">
        <v>0.16</v>
      </c>
      <c r="I45" s="12">
        <v>0.16</v>
      </c>
      <c r="J45" s="24">
        <v>0.16</v>
      </c>
      <c r="K45" s="24">
        <v>0.18</v>
      </c>
      <c r="L45" s="33"/>
      <c r="M45" s="30">
        <v>0.16</v>
      </c>
      <c r="N45" s="26"/>
      <c r="O45" s="26"/>
      <c r="P45" s="26"/>
      <c r="Q45" s="26"/>
    </row>
    <row r="46" spans="1:17" x14ac:dyDescent="0.35">
      <c r="A46" s="12" t="s">
        <v>38</v>
      </c>
      <c r="B46" s="12">
        <v>0.5</v>
      </c>
      <c r="C46" s="12">
        <v>0.5</v>
      </c>
      <c r="F46" s="44"/>
      <c r="G46" s="12">
        <v>0.52</v>
      </c>
      <c r="H46" s="12">
        <v>0.46</v>
      </c>
      <c r="I46" s="12">
        <v>0.46</v>
      </c>
      <c r="J46" s="24">
        <v>0.46</v>
      </c>
      <c r="K46" s="24">
        <v>0.49</v>
      </c>
      <c r="L46" s="33"/>
      <c r="M46" s="26">
        <v>0.55000000000000004</v>
      </c>
      <c r="N46" s="26"/>
      <c r="O46" s="26"/>
      <c r="P46" s="26"/>
      <c r="Q46" s="26"/>
    </row>
    <row r="47" spans="1:17" x14ac:dyDescent="0.35">
      <c r="A47" s="12" t="s">
        <v>23</v>
      </c>
      <c r="B47" s="12">
        <v>1.73</v>
      </c>
      <c r="C47" s="12">
        <v>1.64</v>
      </c>
      <c r="F47" s="44"/>
      <c r="G47" s="12">
        <v>1.63</v>
      </c>
      <c r="H47" s="12">
        <v>1.34</v>
      </c>
      <c r="I47" s="12">
        <v>1.38</v>
      </c>
      <c r="J47" s="24">
        <v>1.4</v>
      </c>
      <c r="K47" s="24">
        <v>1.54</v>
      </c>
      <c r="L47" s="29">
        <v>2.2000000000000002</v>
      </c>
      <c r="M47" s="26">
        <v>1.54</v>
      </c>
      <c r="N47" s="26"/>
      <c r="O47" s="26"/>
      <c r="P47" s="25">
        <v>2</v>
      </c>
      <c r="Q47" s="26"/>
    </row>
    <row r="48" spans="1:17" x14ac:dyDescent="0.35">
      <c r="A48" s="12" t="s">
        <v>48</v>
      </c>
      <c r="B48" s="12">
        <v>5020</v>
      </c>
      <c r="F48" s="44"/>
      <c r="J48" s="24"/>
      <c r="K48" s="24"/>
      <c r="L48" s="31"/>
      <c r="M48" s="32"/>
      <c r="N48" s="23"/>
      <c r="O48" s="23"/>
      <c r="P48" s="23"/>
      <c r="Q48" s="23"/>
    </row>
    <row r="49" spans="1:17" x14ac:dyDescent="0.35">
      <c r="A49" s="12" t="s">
        <v>43</v>
      </c>
      <c r="F49" s="44"/>
      <c r="G49" s="12">
        <v>0.27</v>
      </c>
      <c r="J49" s="24"/>
      <c r="K49" s="24"/>
      <c r="L49" s="33"/>
      <c r="M49" s="26">
        <v>0.28999999999999998</v>
      </c>
      <c r="N49" s="26"/>
      <c r="O49" s="26"/>
      <c r="P49" s="26"/>
      <c r="Q49" s="26"/>
    </row>
    <row r="50" spans="1:17" x14ac:dyDescent="0.35">
      <c r="A50" s="12" t="s">
        <v>24</v>
      </c>
      <c r="B50" s="12">
        <v>0.39</v>
      </c>
      <c r="F50" s="44"/>
      <c r="G50" s="12">
        <v>0.4</v>
      </c>
      <c r="H50" s="12">
        <v>0.33</v>
      </c>
      <c r="I50" s="12">
        <v>0.32</v>
      </c>
      <c r="J50" s="24">
        <v>0.33</v>
      </c>
      <c r="K50" s="24">
        <v>0.37</v>
      </c>
      <c r="L50" s="29">
        <v>0</v>
      </c>
      <c r="M50" s="26">
        <v>0.38</v>
      </c>
      <c r="N50" s="26"/>
      <c r="O50" s="26"/>
      <c r="P50" s="26"/>
      <c r="Q50" s="26"/>
    </row>
    <row r="51" spans="1:17" x14ac:dyDescent="0.35">
      <c r="A51" s="12" t="s">
        <v>49</v>
      </c>
      <c r="B51" s="12">
        <v>316</v>
      </c>
      <c r="C51" s="12">
        <v>256</v>
      </c>
      <c r="F51" s="44">
        <v>256</v>
      </c>
      <c r="H51" s="12">
        <v>263</v>
      </c>
      <c r="I51" s="12">
        <v>265</v>
      </c>
      <c r="J51" s="24">
        <v>261</v>
      </c>
      <c r="K51" s="24">
        <v>250</v>
      </c>
      <c r="L51" s="29">
        <v>266.10000000000002</v>
      </c>
      <c r="M51" s="28">
        <v>270</v>
      </c>
      <c r="N51" s="28"/>
      <c r="O51" s="28"/>
      <c r="P51" s="28">
        <v>189</v>
      </c>
      <c r="Q51" s="28"/>
    </row>
    <row r="52" spans="1:17" x14ac:dyDescent="0.35">
      <c r="A52" s="12" t="s">
        <v>40</v>
      </c>
      <c r="B52" s="12">
        <v>20</v>
      </c>
      <c r="C52" s="12">
        <v>19</v>
      </c>
      <c r="F52" s="44"/>
      <c r="G52" s="12">
        <v>15.1</v>
      </c>
      <c r="H52" s="12">
        <v>17.8</v>
      </c>
      <c r="I52" s="12">
        <v>17.899999999999999</v>
      </c>
      <c r="J52" s="24">
        <v>18.100000000000001</v>
      </c>
      <c r="K52" s="24">
        <v>18.3</v>
      </c>
      <c r="L52" s="29">
        <v>19.100000000000001</v>
      </c>
      <c r="M52" s="28">
        <v>17</v>
      </c>
      <c r="N52" s="28"/>
      <c r="O52" s="28"/>
      <c r="P52" s="28">
        <v>25</v>
      </c>
      <c r="Q52" s="28"/>
    </row>
    <row r="53" spans="1:17" x14ac:dyDescent="0.35">
      <c r="A53" s="12" t="s">
        <v>44</v>
      </c>
      <c r="B53" s="12">
        <v>3.03</v>
      </c>
      <c r="C53" s="12">
        <v>1.87</v>
      </c>
      <c r="F53" s="44"/>
      <c r="G53" s="12">
        <v>1.81</v>
      </c>
      <c r="H53" s="12">
        <v>1.78</v>
      </c>
      <c r="I53" s="12">
        <v>1.79</v>
      </c>
      <c r="J53" s="24">
        <v>1.8</v>
      </c>
      <c r="K53" s="24">
        <v>1.75</v>
      </c>
      <c r="L53" s="33"/>
      <c r="M53" s="26">
        <v>1.79</v>
      </c>
      <c r="N53" s="26"/>
      <c r="O53" s="26"/>
      <c r="P53" s="26"/>
      <c r="Q53" s="26"/>
    </row>
    <row r="54" spans="1:17" x14ac:dyDescent="0.35">
      <c r="A54" s="12" t="s">
        <v>52</v>
      </c>
      <c r="C54" s="12">
        <v>94</v>
      </c>
      <c r="F54" s="44"/>
      <c r="J54" s="24"/>
      <c r="K54" s="24"/>
      <c r="L54" s="29">
        <v>79.7</v>
      </c>
      <c r="M54" s="28">
        <v>80</v>
      </c>
      <c r="N54" s="28"/>
      <c r="O54" s="28"/>
      <c r="P54" s="28">
        <v>82</v>
      </c>
      <c r="Q54" s="28"/>
    </row>
    <row r="55" spans="1:17" ht="15" thickBot="1" x14ac:dyDescent="0.4">
      <c r="A55" s="15" t="s">
        <v>34</v>
      </c>
      <c r="B55" s="15">
        <v>69</v>
      </c>
      <c r="C55" s="15">
        <v>82</v>
      </c>
      <c r="D55" s="15"/>
      <c r="E55" s="15"/>
      <c r="F55" s="48">
        <v>82</v>
      </c>
      <c r="G55" s="15">
        <v>60</v>
      </c>
      <c r="H55" s="15">
        <v>55</v>
      </c>
      <c r="I55" s="15">
        <v>55</v>
      </c>
      <c r="J55" s="37">
        <v>56</v>
      </c>
      <c r="K55" s="37">
        <v>58</v>
      </c>
      <c r="L55" s="38">
        <v>63.4</v>
      </c>
      <c r="M55" s="39">
        <v>62</v>
      </c>
      <c r="N55" s="39"/>
      <c r="O55" s="39"/>
      <c r="P55" s="39">
        <v>50</v>
      </c>
      <c r="Q55" s="25"/>
    </row>
    <row r="56" spans="1:17" ht="49" customHeight="1" x14ac:dyDescent="0.35">
      <c r="A56" s="51" t="s">
        <v>90</v>
      </c>
      <c r="B56" s="52"/>
      <c r="C56" s="52"/>
      <c r="D56" s="52"/>
      <c r="E56" s="52"/>
      <c r="F56" s="52"/>
      <c r="G56" s="52"/>
      <c r="H56" s="52"/>
      <c r="I56" s="52"/>
      <c r="J56" s="52"/>
      <c r="K56" s="52"/>
      <c r="L56" s="52"/>
      <c r="M56" s="52"/>
      <c r="N56" s="52"/>
      <c r="O56" s="52"/>
      <c r="P56" s="52"/>
      <c r="Q56" s="23"/>
    </row>
    <row r="57" spans="1:17" x14ac:dyDescent="0.35">
      <c r="O57" s="24"/>
      <c r="P57" s="24"/>
      <c r="Q57" s="24"/>
    </row>
    <row r="58" spans="1:17" x14ac:dyDescent="0.35">
      <c r="O58" s="24"/>
      <c r="P58" s="24"/>
      <c r="Q58" s="24"/>
    </row>
  </sheetData>
  <sortState xmlns:xlrd2="http://schemas.microsoft.com/office/spreadsheetml/2017/richdata2" ref="A23:R58">
    <sortCondition ref="A23:A58"/>
  </sortState>
  <mergeCells count="2">
    <mergeCell ref="O2:P2"/>
    <mergeCell ref="A56:P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supplemental 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Rowe</dc:creator>
  <cp:lastModifiedBy>Michael Rowe</cp:lastModifiedBy>
  <dcterms:created xsi:type="dcterms:W3CDTF">2020-12-01T02:34:06Z</dcterms:created>
  <dcterms:modified xsi:type="dcterms:W3CDTF">2020-12-18T09:24:40Z</dcterms:modified>
</cp:coreProperties>
</file>